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908" activeTab="8"/>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'部门收支总表'!$1:$33</definedName>
  </definedNames>
  <calcPr fullCalcOnLoad="1"/>
</workbook>
</file>

<file path=xl/comments9.xml><?xml version="1.0" encoding="utf-8"?>
<comments xmlns="http://schemas.openxmlformats.org/spreadsheetml/2006/main">
  <authors>
    <author>report4</author>
  </authors>
  <commentList>
    <comment ref="A7" authorId="0">
      <text>
        <r>
          <rPr>
            <sz val="9"/>
            <rFont val="宋体"/>
            <family val="0"/>
          </rPr>
          <t>04-出版</t>
        </r>
      </text>
    </comment>
    <comment ref="B9" authorId="0">
      <text>
        <r>
          <rPr>
            <sz val="9"/>
            <rFont val="宋体"/>
            <family val="0"/>
          </rPr>
          <t>R200639.141-采编设备购置项目</t>
        </r>
      </text>
    </comment>
    <comment ref="H9" authorId="0">
      <text>
        <r>
          <rPr>
            <sz val="9"/>
            <rFont val="宋体"/>
            <family val="0"/>
          </rPr>
          <t>建设一套采编系统和配套一批关键设备</t>
        </r>
      </text>
    </comment>
    <comment ref="I9" authorId="0">
      <text>
        <r>
          <rPr>
            <sz val="9"/>
            <rFont val="宋体"/>
            <family val="0"/>
          </rPr>
          <t>配备设备进度</t>
        </r>
      </text>
    </comment>
    <comment ref="H10" authorId="0">
      <text>
        <r>
          <rPr>
            <sz val="9"/>
            <rFont val="宋体"/>
            <family val="0"/>
          </rPr>
          <t>完成配备采编系统和配套一批关键设备，办公条件水平得到了大改观，提高了工作效率，为加快创办《儋州日报》进一步创造了条件。</t>
        </r>
      </text>
    </comment>
    <comment ref="I10" authorId="0">
      <text>
        <r>
          <rPr>
            <sz val="9"/>
            <rFont val="宋体"/>
            <family val="0"/>
          </rPr>
          <t>完成率100%</t>
        </r>
      </text>
    </comment>
    <comment ref="B11" authorId="0">
      <text>
        <r>
          <rPr>
            <sz val="9"/>
            <rFont val="宋体"/>
            <family val="0"/>
          </rPr>
          <t>T202943.141-采访车辆购置经费</t>
        </r>
      </text>
    </comment>
    <comment ref="H11" authorId="0">
      <text>
        <r>
          <rPr>
            <sz val="9"/>
            <rFont val="宋体"/>
            <family val="0"/>
          </rPr>
          <t>完成繁重的宣传报道工作任务，及时购置两辆采访车。</t>
        </r>
      </text>
    </comment>
    <comment ref="I11" authorId="0">
      <text>
        <r>
          <rPr>
            <sz val="9"/>
            <rFont val="宋体"/>
            <family val="0"/>
          </rPr>
          <t>购置进度</t>
        </r>
      </text>
    </comment>
    <comment ref="H12" authorId="0">
      <text>
        <r>
          <rPr>
            <sz val="9"/>
            <rFont val="宋体"/>
            <family val="0"/>
          </rPr>
          <t>完成车辆购置工作，提高了工作效率。</t>
        </r>
      </text>
    </comment>
    <comment ref="I12" authorId="0">
      <text>
        <r>
          <rPr>
            <sz val="9"/>
            <rFont val="宋体"/>
            <family val="0"/>
          </rPr>
          <t>完成率100%</t>
        </r>
      </text>
    </comment>
    <comment ref="B14" authorId="0">
      <text>
        <r>
          <rPr>
            <sz val="9"/>
            <rFont val="宋体"/>
            <family val="0"/>
          </rPr>
          <t>T202941.141-重点工作宣传经费</t>
        </r>
      </text>
    </comment>
    <comment ref="H14" authorId="0">
      <text>
        <r>
          <rPr>
            <sz val="9"/>
            <rFont val="宋体"/>
            <family val="0"/>
          </rPr>
          <t>《今日儋州》报出版180期</t>
        </r>
      </text>
    </comment>
    <comment ref="I14" authorId="0">
      <text>
        <r>
          <rPr>
            <sz val="9"/>
            <rFont val="宋体"/>
            <family val="0"/>
          </rPr>
          <t>出版180期</t>
        </r>
      </text>
    </comment>
    <comment ref="H15" authorId="0">
      <text>
        <r>
          <rPr>
            <sz val="9"/>
            <rFont val="宋体"/>
            <family val="0"/>
          </rPr>
          <t>完成《今日儋州》报采编印刷投递工作，得到市委市政府的肯定，读者的好评。</t>
        </r>
      </text>
    </comment>
    <comment ref="I15" authorId="0">
      <text>
        <r>
          <rPr>
            <sz val="9"/>
            <rFont val="宋体"/>
            <family val="0"/>
          </rPr>
          <t>完成率100%</t>
        </r>
      </text>
    </comment>
    <comment ref="B16" authorId="0">
      <text>
        <r>
          <rPr>
            <sz val="9"/>
            <rFont val="宋体"/>
            <family val="0"/>
          </rPr>
          <t>R200633.141-新闻中心综合工作经费</t>
        </r>
      </text>
    </comment>
    <comment ref="H16" authorId="0">
      <text>
        <r>
          <rPr>
            <sz val="9"/>
            <rFont val="宋体"/>
            <family val="0"/>
          </rPr>
          <t>综合工作经费预算支出进度及时，各项工作开展顺利。</t>
        </r>
      </text>
    </comment>
    <comment ref="I16" authorId="0">
      <text>
        <r>
          <rPr>
            <sz val="9"/>
            <rFont val="宋体"/>
            <family val="0"/>
          </rPr>
          <t>支出进度率</t>
        </r>
      </text>
    </comment>
    <comment ref="H17" authorId="0">
      <text>
        <r>
          <rPr>
            <sz val="9"/>
            <rFont val="宋体"/>
            <family val="0"/>
          </rPr>
          <t>推动了儋州新闻宣传工作的发展，完成全年宣传报道工作任务完成率。</t>
        </r>
      </text>
    </comment>
    <comment ref="I17" authorId="0">
      <text>
        <r>
          <rPr>
            <sz val="9"/>
            <rFont val="宋体"/>
            <family val="0"/>
          </rPr>
          <t>完成率100%</t>
        </r>
      </text>
    </comment>
    <comment ref="B18" authorId="0">
      <text>
        <r>
          <rPr>
            <sz val="9"/>
            <rFont val="宋体"/>
            <family val="0"/>
          </rPr>
          <t>T202940.141-创办《儋州日报》前期工作经费</t>
        </r>
      </text>
    </comment>
    <comment ref="H18" authorId="0">
      <text>
        <r>
          <rPr>
            <sz val="9"/>
            <rFont val="宋体"/>
            <family val="0"/>
          </rPr>
          <t>创办《儋州日报》前期工作顺利开展</t>
        </r>
      </text>
    </comment>
    <comment ref="I18" authorId="0">
      <text>
        <r>
          <rPr>
            <sz val="9"/>
            <rFont val="宋体"/>
            <family val="0"/>
          </rPr>
          <t>进度率</t>
        </r>
      </text>
    </comment>
    <comment ref="H19" authorId="0">
      <text>
        <r>
          <rPr>
            <sz val="9"/>
            <rFont val="宋体"/>
            <family val="0"/>
          </rPr>
          <t>完成培训人员、购买服务等工作，创办《儋州日报》工作顺利开展，提升新闻舆论传播力。</t>
        </r>
      </text>
    </comment>
    <comment ref="I19" authorId="0">
      <text>
        <r>
          <rPr>
            <sz val="9"/>
            <rFont val="宋体"/>
            <family val="0"/>
          </rPr>
          <t>完成率</t>
        </r>
      </text>
    </comment>
    <comment ref="B20" authorId="0">
      <text>
        <r>
          <rPr>
            <sz val="9"/>
            <rFont val="宋体"/>
            <family val="0"/>
          </rPr>
          <t>T202941.141-重点工作宣传经费</t>
        </r>
      </text>
    </comment>
    <comment ref="H20" authorId="0">
      <text>
        <r>
          <rPr>
            <sz val="9"/>
            <rFont val="宋体"/>
            <family val="0"/>
          </rPr>
          <t>市委市政府重点工作的宣传工作顺利开展。</t>
        </r>
      </text>
    </comment>
    <comment ref="I20" authorId="0">
      <text>
        <r>
          <rPr>
            <sz val="9"/>
            <rFont val="宋体"/>
            <family val="0"/>
          </rPr>
          <t>进度率</t>
        </r>
      </text>
    </comment>
    <comment ref="H21" authorId="0">
      <text>
        <r>
          <rPr>
            <sz val="9"/>
            <rFont val="宋体"/>
            <family val="0"/>
          </rPr>
          <t>完成市委市政府重点工作的宣传工作，为把儋州打造成为海南西部中心城市和建设美好新儋州提供了强有力的舆论宣传支持。</t>
        </r>
      </text>
    </comment>
    <comment ref="I21" authorId="0">
      <text>
        <r>
          <rPr>
            <sz val="9"/>
            <rFont val="宋体"/>
            <family val="0"/>
          </rPr>
          <t>完成率100%</t>
        </r>
      </text>
    </comment>
    <comment ref="B22" authorId="0">
      <text>
        <r>
          <rPr>
            <sz val="9"/>
            <rFont val="宋体"/>
            <family val="0"/>
          </rPr>
          <t>T203379.141-儋州市新闻中心工会经费</t>
        </r>
      </text>
    </comment>
    <comment ref="H22" authorId="0">
      <text>
        <r>
          <rPr>
            <sz val="9"/>
            <rFont val="宋体"/>
            <family val="0"/>
          </rPr>
          <t>产出率</t>
        </r>
      </text>
    </comment>
    <comment ref="I22" authorId="0">
      <text>
        <r>
          <rPr>
            <sz val="9"/>
            <rFont val="宋体"/>
            <family val="0"/>
          </rPr>
          <t>开展职工福利项目</t>
        </r>
      </text>
    </comment>
    <comment ref="H23" authorId="0">
      <text>
        <r>
          <rPr>
            <sz val="9"/>
            <rFont val="宋体"/>
            <family val="0"/>
          </rPr>
          <t>完成率</t>
        </r>
      </text>
    </comment>
    <comment ref="I23" authorId="0">
      <text>
        <r>
          <rPr>
            <sz val="9"/>
            <rFont val="宋体"/>
            <family val="0"/>
          </rPr>
          <t>保障职工福利</t>
        </r>
      </text>
    </comment>
    <comment ref="A24" authorId="0">
      <text>
        <r>
          <rPr>
            <sz val="9"/>
            <rFont val="宋体"/>
            <family val="0"/>
          </rPr>
          <t>06-其他</t>
        </r>
      </text>
    </comment>
    <comment ref="B26" authorId="0">
      <text>
        <r>
          <rPr>
            <sz val="9"/>
            <rFont val="宋体"/>
            <family val="0"/>
          </rPr>
          <t>T202944.141-“儋州故事”“市领导在儋工作画册”等编辑出版经费</t>
        </r>
      </text>
    </comment>
    <comment ref="H26" authorId="0">
      <text>
        <r>
          <rPr>
            <sz val="9"/>
            <rFont val="宋体"/>
            <family val="0"/>
          </rPr>
          <t>编辑结集出版“儋州故事”“市领导在儋工_x005F_x000D_
作画册”等系列书籍和画册</t>
        </r>
      </text>
    </comment>
    <comment ref="I26" authorId="0">
      <text>
        <r>
          <rPr>
            <sz val="9"/>
            <rFont val="宋体"/>
            <family val="0"/>
          </rPr>
          <t>进度率</t>
        </r>
      </text>
    </comment>
    <comment ref="H27" authorId="0">
      <text>
        <r>
          <rPr>
            <sz val="9"/>
            <rFont val="宋体"/>
            <family val="0"/>
          </rPr>
          <t>完成编辑结集出版“儋州故事”“市领导在儋工作画册”等系列书籍和画册工作，对儋州人文历史做系统性材料保存。</t>
        </r>
      </text>
    </comment>
    <comment ref="I27" authorId="0">
      <text>
        <r>
          <rPr>
            <sz val="9"/>
            <rFont val="宋体"/>
            <family val="0"/>
          </rPr>
          <t>完成率</t>
        </r>
      </text>
    </comment>
  </commentList>
</comments>
</file>

<file path=xl/sharedStrings.xml><?xml version="1.0" encoding="utf-8"?>
<sst xmlns="http://schemas.openxmlformats.org/spreadsheetml/2006/main" count="303" uniqueCount="161">
  <si>
    <t>附表1</t>
  </si>
  <si>
    <t>财政拨款收支总表</t>
  </si>
  <si>
    <t>部门：儋州市新闻中心</t>
  </si>
  <si>
    <t>单位：元</t>
  </si>
  <si>
    <t>收入</t>
  </si>
  <si>
    <t>支出</t>
  </si>
  <si>
    <t>项目</t>
  </si>
  <si>
    <t>预算数</t>
  </si>
  <si>
    <t>合计</t>
  </si>
  <si>
    <t>一般公共预算</t>
  </si>
  <si>
    <t>政府性基金预算</t>
  </si>
  <si>
    <t>一、一般公共预算拨款</t>
  </si>
  <si>
    <t xml:space="preserve">  一、一般公共服务支出(201)</t>
  </si>
  <si>
    <t>二、政府性基金预算拨款</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</si>
  <si>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</si>
  <si>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</si>
  <si>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</si>
  <si>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</si>
  <si>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</si>
  <si>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</si>
  <si>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</si>
  <si>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</si>
  <si>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</si>
  <si>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</si>
  <si>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</si>
  <si>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</si>
  <si>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</si>
  <si>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</si>
  <si>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</si>
  <si>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</si>
  <si>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</si>
  <si>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</si>
  <si>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</si>
  <si>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</si>
  <si>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</si>
  <si>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</si>
  <si>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</si>
  <si>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</si>
  <si>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</si>
  <si>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</si>
  <si>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</si>
  <si>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</si>
  <si>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附表2</t>
  </si>
  <si>
    <t>一般公共预算支出表</t>
  </si>
  <si>
    <t>支出功能分类科目</t>
  </si>
  <si>
    <t>2018年预算数</t>
  </si>
  <si>
    <t>科目编码</t>
  </si>
  <si>
    <t>科目名称</t>
  </si>
  <si>
    <t>小计</t>
  </si>
  <si>
    <t>基本支出</t>
  </si>
  <si>
    <t>项目支出</t>
  </si>
  <si>
    <t>出版发行</t>
  </si>
  <si>
    <t>机关事业单位基本养老保险缴费支出</t>
  </si>
  <si>
    <t>事业单位医疗</t>
  </si>
  <si>
    <t>公务员医疗补助</t>
  </si>
  <si>
    <t>住房公积金</t>
  </si>
  <si>
    <t>附表3</t>
  </si>
  <si>
    <t>一般公共预算基本支出表</t>
  </si>
  <si>
    <t>支出经济分类科目</t>
  </si>
  <si>
    <t>2018年基本支出</t>
  </si>
  <si>
    <t>人员经费</t>
  </si>
  <si>
    <t>公用经费</t>
  </si>
  <si>
    <t>备注：格式内填列内容为填表样式</t>
  </si>
  <si>
    <t>附表4</t>
  </si>
  <si>
    <t>一般公共预算“三公”经费支出表</t>
  </si>
  <si>
    <t>单位：万元</t>
  </si>
  <si>
    <t>2017年预算数</t>
  </si>
  <si>
    <t>因公出国（境）费</t>
  </si>
  <si>
    <t>公务用车购置及运行费</t>
  </si>
  <si>
    <t>公务接待费</t>
  </si>
  <si>
    <t>公务用车购置费</t>
  </si>
  <si>
    <t>公务用车运行费</t>
  </si>
  <si>
    <t>附表5</t>
  </si>
  <si>
    <t>政府性基金预算支出表</t>
  </si>
  <si>
    <t>其他国有土地使用权出让收入安排的支出</t>
  </si>
  <si>
    <t>附表6</t>
  </si>
  <si>
    <t>部门收支总表</t>
  </si>
  <si>
    <t>收     入</t>
  </si>
  <si>
    <t xml:space="preserve"> 支     出</t>
  </si>
  <si>
    <t>项    目</t>
  </si>
  <si>
    <t>本年预算</t>
  </si>
  <si>
    <t>一、一般公共预算收入</t>
  </si>
  <si>
    <t>二、政府性基金收入</t>
  </si>
  <si>
    <t>三、其他财政资金收入</t>
  </si>
  <si>
    <t>四、收回存量资金收入</t>
  </si>
  <si>
    <t>五、事业收入</t>
  </si>
  <si>
    <t>六、事业单位经营收入</t>
  </si>
  <si>
    <t>七、其他收入</t>
  </si>
  <si>
    <t>本 年 收 入 合 计</t>
  </si>
  <si>
    <t xml:space="preserve">  本 年 支 出 合 计</t>
  </si>
  <si>
    <t>附件7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</si>
  <si>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</si>
  <si>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</si>
  <si>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</si>
  <si>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</si>
  <si>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</si>
  <si>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</si>
  <si>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</si>
  <si>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</si>
  <si>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</si>
  <si>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</si>
  <si>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</si>
  <si>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</si>
  <si>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</si>
  <si>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儋州市新闻中心</t>
  </si>
  <si>
    <t>附表8</t>
  </si>
  <si>
    <t>部门支出总表</t>
  </si>
  <si>
    <t>本级</t>
  </si>
  <si>
    <t>下级</t>
  </si>
  <si>
    <t>备注：1、格式内填列内容为填表样式。2、人员经费为基本工资等、社会保障缴费、对个人和家庭的补助；公用经费为其他公用支出。</t>
  </si>
  <si>
    <t>附表9</t>
  </si>
  <si>
    <t xml:space="preserve">  </t>
  </si>
  <si>
    <t xml:space="preserve">   项目支出绩效信息表</t>
  </si>
  <si>
    <t xml:space="preserve"> </t>
  </si>
  <si>
    <t>预算部门职责</t>
  </si>
  <si>
    <t>项目名称</t>
  </si>
  <si>
    <t>预算单位</t>
  </si>
  <si>
    <t>指标类型</t>
  </si>
  <si>
    <t>绩效指标</t>
  </si>
  <si>
    <t>绩效目标</t>
  </si>
  <si>
    <t xml:space="preserve"> 141-儋州市新闻中心</t>
  </si>
  <si>
    <t xml:space="preserve">   04-出版</t>
  </si>
  <si>
    <t xml:space="preserve">       01-采编设备购置及日常运行维护</t>
  </si>
  <si>
    <t xml:space="preserve"> R200639.141-采编设备购置项目</t>
  </si>
  <si>
    <t xml:space="preserve"> 141001-儋州市新闻中心本级</t>
  </si>
  <si>
    <t>产出指标</t>
  </si>
  <si>
    <t xml:space="preserve"> 建设一套采编系统和配套一批关键设备</t>
  </si>
  <si>
    <t xml:space="preserve"> 配备设备进度</t>
  </si>
  <si>
    <t>成效指标</t>
  </si>
  <si>
    <t xml:space="preserve"> 完成配备采编系统和配套一批关键设备，办公条件水平得到了大改观，提高了工作效率，为加快创办《儋州日报》进一步创造了条件。</t>
  </si>
  <si>
    <t xml:space="preserve"> 完成率100%</t>
  </si>
  <si>
    <t xml:space="preserve"> T202943.141-采访车辆购置经费</t>
  </si>
  <si>
    <t xml:space="preserve"> 完成繁重的宣传报道工作任务，及时购置两辆采访车。</t>
  </si>
  <si>
    <t xml:space="preserve"> 购置进度</t>
  </si>
  <si>
    <t xml:space="preserve"> 完成车辆购置工作，提高了工作效率。</t>
  </si>
  <si>
    <t xml:space="preserve">       02-新闻出版事务</t>
  </si>
  <si>
    <t xml:space="preserve"> R200630.141-《今日儋州》采编印刷投递项目</t>
  </si>
  <si>
    <t xml:space="preserve"> 《今日儋州》报出版180期</t>
  </si>
  <si>
    <t xml:space="preserve"> 出版180期</t>
  </si>
  <si>
    <t xml:space="preserve"> 完成《今日儋州》报采编印刷投递工作，得到市委市政府的肯定，读者的好评。</t>
  </si>
  <si>
    <t xml:space="preserve"> R200633.141-新闻中心综合工作经费</t>
  </si>
  <si>
    <t xml:space="preserve"> 综合工作经费预算支出进度及时，各项工作开展顺利。</t>
  </si>
  <si>
    <t xml:space="preserve"> 支出进度率</t>
  </si>
  <si>
    <t xml:space="preserve"> 推动了儋州新闻宣传工作的发展，完成全年宣传报道工作任务完成率。</t>
  </si>
  <si>
    <t xml:space="preserve"> T202940.141-创办《儋州日报》前期工作经费</t>
  </si>
  <si>
    <t xml:space="preserve"> 创办《儋州日报》前期工作顺利开展</t>
  </si>
  <si>
    <t xml:space="preserve"> 进度率</t>
  </si>
  <si>
    <t xml:space="preserve"> 完成培训人员、购买服务等工作，创办《儋州日报》工作顺利开展，提升新闻舆论传播力。</t>
  </si>
  <si>
    <t xml:space="preserve"> 完成率</t>
  </si>
  <si>
    <t xml:space="preserve"> T202941.141-重点工作宣传经费</t>
  </si>
  <si>
    <t xml:space="preserve"> 市委市政府重点工作的宣传工作顺利开展。</t>
  </si>
  <si>
    <t xml:space="preserve"> 完成市委市政府重点工作的宣传工作，为把儋州打造成为海南西部中心城市和建设美好新儋州提供了强有力的舆论宣传支持。</t>
  </si>
  <si>
    <t xml:space="preserve"> T203379.141-儋州市新闻中心工会经费</t>
  </si>
  <si>
    <t xml:space="preserve"> 产出率</t>
  </si>
  <si>
    <t xml:space="preserve"> 开展职工福利项目</t>
  </si>
  <si>
    <t xml:space="preserve"> 保障职工福利</t>
  </si>
  <si>
    <t xml:space="preserve">   06-其他</t>
  </si>
  <si>
    <t xml:space="preserve">       01-其他新闻事务</t>
  </si>
  <si>
    <t xml:space="preserve"> T202944.141-“儋州故事”“市领导在儋工作画册”等编辑出版经费</t>
  </si>
  <si>
    <t xml:space="preserve"> 编辑结集出版“儋州故事”“市领导在儋工
作画册”等系列书籍和画册</t>
  </si>
  <si>
    <t xml:space="preserve"> 完成编辑结集出版“儋州故事”“市领导在儋工作画册”等系列书籍和画册工作，对儋州人文历史做系统性材料保存。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</si>
</sst>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indexed="8"/>
      <name val="宋体"/>
      <family val="0"/>
    </font>
    <font>
      <sz val="11"/>
      <name val="宋体"/>
      <family val="0"/>
    </font>
    <font>
      <b/>
      <sz val="22"/>
      <color indexed="8"/>
      <name val="宋体"/>
      <family val="0"/>
    </font>
    <font>
      <b/>
      <sz val="12"/>
      <color indexed="10"/>
      <name val="宋体"/>
      <family val="0"/>
    </font>
    <font>
      <sz val="12"/>
      <color indexed="8"/>
      <name val="宋体"/>
      <family val="0"/>
    </font>
    <font>
      <b/>
      <sz val="11"/>
      <color indexed="8"/>
      <name val="宋体"/>
      <family val="0"/>
    </font>
    <font>
      <b/>
      <sz val="12"/>
      <name val="宋体"/>
      <family val="0"/>
    </font>
    <font>
      <b/>
      <sz val="11"/>
      <color indexed="63"/>
      <name val="宋体"/>
      <family val="0"/>
    </font>
    <font>
      <b/>
      <sz val="13"/>
      <color indexed="54"/>
      <name val="宋体"/>
      <family val="0"/>
    </font>
    <font>
      <b/>
      <sz val="18"/>
      <color indexed="54"/>
      <name val="宋体"/>
      <family val="0"/>
    </font>
    <font>
      <i/>
      <sz val="11"/>
      <color indexed="23"/>
      <name val="宋体"/>
      <family val="0"/>
    </font>
    <font>
      <b/>
      <sz val="11"/>
      <color indexed="54"/>
      <name val="宋体"/>
      <family val="0"/>
    </font>
    <font>
      <sz val="11"/>
      <color indexed="62"/>
      <name val="宋体"/>
      <family val="0"/>
    </font>
    <font>
      <b/>
      <sz val="11"/>
      <color indexed="53"/>
      <name val="宋体"/>
      <family val="0"/>
    </font>
    <font>
      <sz val="12"/>
      <name val="宋体"/>
      <family val="0"/>
    </font>
    <font>
      <sz val="11"/>
      <color indexed="16"/>
      <name val="宋体"/>
      <family val="0"/>
    </font>
    <font>
      <sz val="11"/>
      <color indexed="9"/>
      <name val="宋体"/>
      <family val="0"/>
    </font>
    <font>
      <sz val="11"/>
      <color indexed="19"/>
      <name val="宋体"/>
      <family val="0"/>
    </font>
    <font>
      <u val="single"/>
      <sz val="11"/>
      <color indexed="20"/>
      <name val="宋体"/>
      <family val="0"/>
    </font>
    <font>
      <u val="single"/>
      <sz val="11"/>
      <color indexed="12"/>
      <name val="宋体"/>
      <family val="0"/>
    </font>
    <font>
      <b/>
      <sz val="15"/>
      <color indexed="54"/>
      <name val="宋体"/>
      <family val="0"/>
    </font>
    <font>
      <sz val="11"/>
      <color indexed="53"/>
      <name val="宋体"/>
      <family val="0"/>
    </font>
    <font>
      <b/>
      <sz val="11"/>
      <color indexed="9"/>
      <name val="宋体"/>
      <family val="0"/>
    </font>
    <font>
      <sz val="11"/>
      <color indexed="10"/>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16"/>
      </left>
      <right style="thin">
        <color indexed="16"/>
      </right>
      <top style="thin">
        <color indexed="16"/>
      </top>
      <bottom style="thin">
        <color indexed="1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26" fillId="2" borderId="0" applyNumberFormat="0" applyBorder="0" applyAlignment="0" applyProtection="0"/>
    <xf numFmtId="0" fontId="27" fillId="3" borderId="1" applyNumberFormat="0" applyAlignment="0" applyProtection="0"/>
    <xf numFmtId="44" fontId="0" fillId="0" borderId="0" applyProtection="0">
      <alignment vertical="center"/>
    </xf>
    <xf numFmtId="41" fontId="0" fillId="0" borderId="0" applyProtection="0">
      <alignment vertical="center"/>
    </xf>
    <xf numFmtId="0" fontId="26" fillId="4" borderId="0" applyNumberFormat="0" applyBorder="0" applyAlignment="0" applyProtection="0"/>
    <xf numFmtId="0" fontId="28" fillId="5" borderId="0" applyNumberFormat="0" applyBorder="0" applyAlignment="0" applyProtection="0"/>
    <xf numFmtId="43" fontId="0" fillId="0" borderId="0" applyProtection="0">
      <alignment vertical="center"/>
    </xf>
    <xf numFmtId="0" fontId="29" fillId="6" borderId="0" applyNumberFormat="0" applyBorder="0" applyAlignment="0" applyProtection="0"/>
    <xf numFmtId="0" fontId="30" fillId="0" borderId="0" applyNumberFormat="0" applyFill="0" applyBorder="0" applyAlignment="0" applyProtection="0"/>
    <xf numFmtId="9" fontId="0" fillId="0" borderId="0" applyProtection="0">
      <alignment vertical="center"/>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14" fillId="0" borderId="0" applyProtection="0">
      <alignment vertical="center"/>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4" fillId="0" borderId="0" applyProtection="0">
      <alignment vertical="center"/>
    </xf>
  </cellStyleXfs>
  <cellXfs count="61">
    <xf numFmtId="0" fontId="0" fillId="0" borderId="0" xfId="0"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49" fontId="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shrinkToFit="1"/>
    </xf>
    <xf numFmtId="49" fontId="0" fillId="33" borderId="0" xfId="0" applyNumberFormat="1" applyFont="1" applyFill="1" applyBorder="1" applyAlignment="1">
      <alignment horizontal="left" vertical="center"/>
    </xf>
    <xf numFmtId="0" fontId="3" fillId="33" borderId="0" xfId="0" applyNumberFormat="1" applyFont="1" applyFill="1" applyBorder="1" applyAlignment="1">
      <alignment horizontal="right" vertical="center"/>
    </xf>
    <xf numFmtId="0" fontId="3" fillId="33" borderId="0" xfId="0" applyNumberFormat="1" applyFont="1" applyFill="1" applyBorder="1" applyAlignment="1">
      <alignment horizontal="right" vertical="center" wrapText="1" shrinkToFit="1"/>
    </xf>
    <xf numFmtId="49" fontId="3" fillId="33" borderId="0" xfId="0" applyNumberFormat="1" applyFont="1" applyFill="1" applyBorder="1" applyAlignment="1">
      <alignment horizontal="right" vertical="center" wrapText="1" shrinkToFit="1"/>
    </xf>
    <xf numFmtId="49" fontId="3" fillId="33" borderId="0"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0" fontId="0" fillId="0" borderId="0" xfId="0" applyNumberFormat="1" applyFont="1" applyFill="1" applyBorder="1" applyAlignment="1">
      <alignment horizontal="right" vertical="center"/>
    </xf>
    <xf numFmtId="49" fontId="5" fillId="33" borderId="9" xfId="0" applyNumberFormat="1" applyFont="1" applyFill="1" applyBorder="1" applyAlignment="1">
      <alignment horizontal="center" vertical="center"/>
    </xf>
    <xf numFmtId="49"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right" vertical="center"/>
    </xf>
    <xf numFmtId="0" fontId="0" fillId="0" borderId="9" xfId="0" applyNumberFormat="1" applyFont="1" applyFill="1" applyBorder="1" applyAlignment="1">
      <alignment horizontal="center" vertical="center"/>
    </xf>
    <xf numFmtId="4" fontId="0" fillId="0" borderId="9" xfId="0" applyNumberFormat="1" applyFont="1" applyFill="1" applyBorder="1" applyAlignment="1">
      <alignment horizontal="right" vertical="top"/>
    </xf>
    <xf numFmtId="49" fontId="0" fillId="0" borderId="9" xfId="0" applyNumberFormat="1" applyFont="1" applyFill="1" applyBorder="1" applyAlignment="1">
      <alignment horizontal="left" vertical="top" wrapText="1" shrinkToFit="1"/>
    </xf>
    <xf numFmtId="49" fontId="0" fillId="0" borderId="9"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33" borderId="10"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0" fillId="0" borderId="13" xfId="0" applyNumberFormat="1" applyFont="1" applyFill="1" applyBorder="1" applyAlignment="1">
      <alignment horizontal="left" vertical="center" wrapText="1"/>
    </xf>
    <xf numFmtId="49" fontId="0" fillId="33" borderId="14"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5"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16"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9"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0" fillId="33" borderId="10" xfId="0" applyNumberFormat="1" applyFont="1" applyFill="1" applyBorder="1" applyAlignment="1">
      <alignment horizontal="left" vertical="center"/>
    </xf>
    <xf numFmtId="49" fontId="0" fillId="33" borderId="10" xfId="0" applyNumberFormat="1" applyFont="1" applyFill="1" applyBorder="1" applyAlignment="1">
      <alignment horizontal="left" vertical="center" wrapText="1"/>
    </xf>
    <xf numFmtId="0" fontId="0" fillId="33" borderId="1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14" xfId="0" applyNumberFormat="1" applyFont="1" applyFill="1" applyBorder="1" applyAlignment="1">
      <alignment horizontal="left" vertical="center"/>
    </xf>
    <xf numFmtId="0" fontId="0" fillId="0" borderId="14" xfId="0" applyNumberFormat="1" applyFont="1" applyFill="1" applyBorder="1" applyAlignment="1">
      <alignment vertical="center" wrapText="1"/>
    </xf>
    <xf numFmtId="0" fontId="0" fillId="0" borderId="14"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49" fontId="0" fillId="33" borderId="10" xfId="64" applyNumberFormat="1"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_14收"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8"/>
  <sheetViews>
    <sheetView zoomScaleSheetLayoutView="100" workbookViewId="0" topLeftCell="A5">
      <selection activeCell="F17" sqref="F17"/>
    </sheetView>
  </sheetViews>
  <sheetFormatPr defaultColWidth="9.00390625" defaultRowHeight="24.75" customHeight="1"/>
  <cols>
    <col min="1" max="1" width="25.625" style="0" customWidth="1"/>
    <col min="2" max="2" width="16.75390625" style="0" customWidth="1"/>
    <col min="3" max="3" width="32.75390625" style="0" customWidth="1"/>
    <col min="4" max="4" width="13.875" style="0" customWidth="1"/>
    <col min="5" max="5" width="15.125" style="0" customWidth="1"/>
    <col min="6" max="6" width="13.75390625" style="0" customWidth="1"/>
  </cols>
  <sheetData>
    <row r="1" ht="24.75" customHeight="1">
      <c r="A1" t="s">
        <v>0</v>
      </c>
    </row>
    <row r="2" spans="1:6" ht="39" customHeight="1">
      <c r="A2" s="21" t="s">
        <v>1</v>
      </c>
      <c r="B2" s="21"/>
      <c r="C2" s="21"/>
      <c r="D2" s="21"/>
      <c r="E2" s="21"/>
      <c r="F2" s="21"/>
    </row>
    <row r="3" spans="1:6" ht="26.25" customHeight="1">
      <c r="A3" s="20" t="s">
        <v>2</v>
      </c>
      <c r="B3" s="21"/>
      <c r="C3" s="21"/>
      <c r="D3" s="21"/>
      <c r="E3" s="21"/>
      <c r="F3" s="12" t="s">
        <v>3</v>
      </c>
    </row>
    <row r="4" spans="1:6" ht="24.75" customHeight="1">
      <c r="A4" s="22" t="s">
        <v>4</v>
      </c>
      <c r="B4" s="22"/>
      <c r="C4" s="22" t="s">
        <v>5</v>
      </c>
      <c r="D4" s="22"/>
      <c r="E4" s="22"/>
      <c r="F4" s="22"/>
    </row>
    <row r="5" spans="1:6" ht="24.75" customHeight="1">
      <c r="A5" s="22" t="s">
        <v>6</v>
      </c>
      <c r="B5" s="22" t="s">
        <v>7</v>
      </c>
      <c r="C5" s="22" t="s">
        <v>6</v>
      </c>
      <c r="D5" s="22" t="s">
        <v>8</v>
      </c>
      <c r="E5" s="22" t="s">
        <v>9</v>
      </c>
      <c r="F5" s="22" t="s">
        <v>10</v>
      </c>
    </row>
    <row r="6" spans="1:6" ht="24.75" customHeight="1">
      <c r="A6" s="27" t="s">
        <v>11</v>
      </c>
      <c r="B6" s="59">
        <v>4071487.4</v>
      </c>
      <c r="C6" s="42" t="s">
        <v>12</v>
      </c>
      <c r="D6" s="27">
        <f aca="true" t="shared" si="0" ref="D6:D32">E6+F6</f>
        <v>0</v>
      </c>
      <c r="E6" s="27"/>
      <c r="F6" s="27"/>
    </row>
    <row r="7" spans="1:6" ht="24.75" customHeight="1">
      <c r="A7" s="27" t="s">
        <v>13</v>
      </c>
      <c r="B7" s="59">
        <v>6500000</v>
      </c>
      <c r="C7" s="42" t="s">
        <v>14</v>
      </c>
      <c r="D7" s="27">
        <f t="shared" si="0"/>
        <v>0</v>
      </c>
      <c r="E7" s="27"/>
      <c r="F7" s="27"/>
    </row>
    <row r="8" spans="1:6" ht="24.75" customHeight="1">
      <c r="A8" s="27"/>
      <c r="B8" s="27"/>
      <c r="C8" s="42" t="s">
        <v>15</v>
      </c>
      <c r="D8" s="27">
        <f t="shared" si="0"/>
        <v>0</v>
      </c>
      <c r="E8" s="27"/>
      <c r="F8" s="27"/>
    </row>
    <row r="9" spans="1:6" ht="24.75" customHeight="1">
      <c r="A9" s="27"/>
      <c r="B9" s="27"/>
      <c r="C9" s="42" t="s">
        <v>16</v>
      </c>
      <c r="D9" s="27">
        <f t="shared" si="0"/>
        <v>0</v>
      </c>
      <c r="E9" s="27"/>
      <c r="F9" s="27"/>
    </row>
    <row r="10" spans="1:6" ht="24.75" customHeight="1">
      <c r="A10" s="27"/>
      <c r="B10" s="27"/>
      <c r="C10" s="42" t="s">
        <v>17</v>
      </c>
      <c r="D10" s="27">
        <f t="shared" si="0"/>
        <v>0</v>
      </c>
      <c r="E10" s="27"/>
      <c r="F10" s="27"/>
    </row>
    <row r="11" spans="1:6" ht="24.75" customHeight="1">
      <c r="A11" s="27"/>
      <c r="B11" s="27"/>
      <c r="C11" s="42" t="s">
        <v>18</v>
      </c>
      <c r="D11" s="27">
        <f t="shared" si="0"/>
        <v>0</v>
      </c>
      <c r="E11" s="27"/>
      <c r="F11" s="27"/>
    </row>
    <row r="12" spans="1:6" ht="24.75" customHeight="1">
      <c r="A12" s="27"/>
      <c r="B12" s="27"/>
      <c r="C12" s="42" t="s">
        <v>19</v>
      </c>
      <c r="D12" s="27">
        <f t="shared" si="0"/>
        <v>3431115.3</v>
      </c>
      <c r="E12" s="27">
        <v>3431115.3</v>
      </c>
      <c r="F12" s="27"/>
    </row>
    <row r="13" spans="1:6" ht="24.75" customHeight="1">
      <c r="A13" s="27"/>
      <c r="B13" s="27"/>
      <c r="C13" s="42" t="s">
        <v>20</v>
      </c>
      <c r="D13" s="27">
        <f t="shared" si="0"/>
        <v>275320</v>
      </c>
      <c r="E13" s="27">
        <v>275320</v>
      </c>
      <c r="F13" s="27"/>
    </row>
    <row r="14" spans="1:6" ht="24.75" customHeight="1">
      <c r="A14" s="27"/>
      <c r="B14" s="27"/>
      <c r="C14" s="42" t="s">
        <v>21</v>
      </c>
      <c r="D14" s="27">
        <f t="shared" si="0"/>
        <v>0</v>
      </c>
      <c r="E14" s="27"/>
      <c r="F14" s="27"/>
    </row>
    <row r="15" spans="1:6" ht="30.75" customHeight="1">
      <c r="A15" s="27"/>
      <c r="B15" s="27"/>
      <c r="C15" s="43" t="s">
        <v>22</v>
      </c>
      <c r="D15" s="27">
        <f t="shared" si="0"/>
        <v>205832.7</v>
      </c>
      <c r="E15" s="27">
        <v>205832.7</v>
      </c>
      <c r="F15" s="27"/>
    </row>
    <row r="16" spans="1:6" ht="24.75" customHeight="1">
      <c r="A16" s="27"/>
      <c r="B16" s="27"/>
      <c r="C16" s="42" t="s">
        <v>23</v>
      </c>
      <c r="D16" s="27">
        <f t="shared" si="0"/>
        <v>0</v>
      </c>
      <c r="E16" s="27"/>
      <c r="F16" s="27"/>
    </row>
    <row r="17" spans="1:6" ht="24.75" customHeight="1">
      <c r="A17" s="27"/>
      <c r="B17" s="27"/>
      <c r="C17" s="42" t="s">
        <v>24</v>
      </c>
      <c r="D17" s="27">
        <f t="shared" si="0"/>
        <v>6500000</v>
      </c>
      <c r="E17" s="27"/>
      <c r="F17" s="27">
        <v>6500000</v>
      </c>
    </row>
    <row r="18" spans="1:6" ht="24.75" customHeight="1">
      <c r="A18" s="27"/>
      <c r="B18" s="27"/>
      <c r="C18" s="42" t="s">
        <v>25</v>
      </c>
      <c r="D18" s="27">
        <f t="shared" si="0"/>
        <v>0</v>
      </c>
      <c r="E18" s="27"/>
      <c r="F18" s="27"/>
    </row>
    <row r="19" spans="1:6" ht="24.75" customHeight="1">
      <c r="A19" s="27"/>
      <c r="B19" s="27"/>
      <c r="C19" s="42" t="s">
        <v>26</v>
      </c>
      <c r="D19" s="27">
        <f t="shared" si="0"/>
        <v>0</v>
      </c>
      <c r="E19" s="27"/>
      <c r="F19" s="27"/>
    </row>
    <row r="20" spans="1:6" ht="24.75" customHeight="1">
      <c r="A20" s="27"/>
      <c r="B20" s="27"/>
      <c r="C20" s="42" t="s">
        <v>27</v>
      </c>
      <c r="D20" s="27">
        <f t="shared" si="0"/>
        <v>0</v>
      </c>
      <c r="E20" s="27"/>
      <c r="F20" s="27"/>
    </row>
    <row r="21" spans="1:6" ht="24.75" customHeight="1">
      <c r="A21" s="27"/>
      <c r="B21" s="27"/>
      <c r="C21" s="42" t="s">
        <v>28</v>
      </c>
      <c r="D21" s="27">
        <f t="shared" si="0"/>
        <v>0</v>
      </c>
      <c r="E21" s="27"/>
      <c r="F21" s="27"/>
    </row>
    <row r="22" spans="1:6" ht="24.75" customHeight="1">
      <c r="A22" s="27"/>
      <c r="B22" s="27"/>
      <c r="C22" s="42" t="s">
        <v>29</v>
      </c>
      <c r="D22" s="27">
        <f t="shared" si="0"/>
        <v>0</v>
      </c>
      <c r="E22" s="27"/>
      <c r="F22" s="27"/>
    </row>
    <row r="23" spans="1:6" ht="24.75" customHeight="1">
      <c r="A23" s="27"/>
      <c r="B23" s="27"/>
      <c r="C23" s="42" t="s">
        <v>30</v>
      </c>
      <c r="D23" s="27">
        <f t="shared" si="0"/>
        <v>0</v>
      </c>
      <c r="E23" s="27"/>
      <c r="F23" s="27"/>
    </row>
    <row r="24" spans="1:6" ht="24.75" customHeight="1">
      <c r="A24" s="27"/>
      <c r="B24" s="27"/>
      <c r="C24" s="42" t="s">
        <v>31</v>
      </c>
      <c r="D24" s="27">
        <f t="shared" si="0"/>
        <v>0</v>
      </c>
      <c r="E24" s="27"/>
      <c r="F24" s="27"/>
    </row>
    <row r="25" spans="1:6" ht="24.75" customHeight="1">
      <c r="A25" s="27"/>
      <c r="B25" s="27"/>
      <c r="C25" s="42" t="s">
        <v>32</v>
      </c>
      <c r="D25" s="27">
        <f t="shared" si="0"/>
        <v>159219.4</v>
      </c>
      <c r="E25" s="27">
        <v>159219.4</v>
      </c>
      <c r="F25" s="27"/>
    </row>
    <row r="26" spans="1:6" ht="24.75" customHeight="1">
      <c r="A26" s="27"/>
      <c r="B26" s="27"/>
      <c r="C26" s="42" t="s">
        <v>33</v>
      </c>
      <c r="D26" s="27">
        <f t="shared" si="0"/>
        <v>0</v>
      </c>
      <c r="E26" s="27"/>
      <c r="F26" s="27"/>
    </row>
    <row r="27" spans="1:6" ht="24.75" customHeight="1">
      <c r="A27" s="27"/>
      <c r="B27" s="27"/>
      <c r="C27" s="42" t="s">
        <v>34</v>
      </c>
      <c r="D27" s="27">
        <f t="shared" si="0"/>
        <v>0</v>
      </c>
      <c r="E27" s="27"/>
      <c r="F27" s="27"/>
    </row>
    <row r="28" spans="1:6" ht="24.75" customHeight="1">
      <c r="A28" s="27"/>
      <c r="B28" s="27"/>
      <c r="C28" s="42" t="s">
        <v>35</v>
      </c>
      <c r="D28" s="27">
        <f t="shared" si="0"/>
        <v>0</v>
      </c>
      <c r="E28" s="27"/>
      <c r="F28" s="27"/>
    </row>
    <row r="29" spans="1:6" ht="24.75" customHeight="1">
      <c r="A29" s="27"/>
      <c r="B29" s="27"/>
      <c r="C29" s="42" t="s">
        <v>36</v>
      </c>
      <c r="D29" s="27">
        <f t="shared" si="0"/>
        <v>0</v>
      </c>
      <c r="E29" s="27"/>
      <c r="F29" s="27"/>
    </row>
    <row r="30" spans="1:6" ht="24.75" customHeight="1">
      <c r="A30" s="27"/>
      <c r="B30" s="27"/>
      <c r="C30" s="42" t="s">
        <v>37</v>
      </c>
      <c r="D30" s="27">
        <f t="shared" si="0"/>
        <v>0</v>
      </c>
      <c r="E30" s="27"/>
      <c r="F30" s="27"/>
    </row>
    <row r="31" spans="1:6" ht="24.75" customHeight="1">
      <c r="A31" s="27"/>
      <c r="B31" s="27"/>
      <c r="C31" s="42" t="s">
        <v>38</v>
      </c>
      <c r="D31" s="27">
        <f t="shared" si="0"/>
        <v>0</v>
      </c>
      <c r="E31" s="27"/>
      <c r="F31" s="27"/>
    </row>
    <row r="32" spans="1:6" ht="24.75" customHeight="1">
      <c r="A32" s="27"/>
      <c r="B32" s="27"/>
      <c r="C32" s="42" t="s">
        <v>39</v>
      </c>
      <c r="D32" s="27">
        <f t="shared" si="0"/>
        <v>0</v>
      </c>
      <c r="E32" s="27"/>
      <c r="F32" s="27"/>
    </row>
    <row r="33" spans="1:6" ht="24.75" customHeight="1">
      <c r="A33" s="27" t="s">
        <v>40</v>
      </c>
      <c r="B33" s="27">
        <f>B6+B7</f>
        <v>10571487.4</v>
      </c>
      <c r="C33" s="60" t="s">
        <v>41</v>
      </c>
      <c r="D33" s="27">
        <f aca="true" t="shared" si="1" ref="D33:F33">SUM(D6:D32)</f>
        <v>10571487.4</v>
      </c>
      <c r="E33" s="27">
        <f t="shared" si="1"/>
        <v>4071487.4</v>
      </c>
      <c r="F33" s="27">
        <f t="shared" si="1"/>
        <v>6500000</v>
      </c>
    </row>
    <row r="34" spans="1:6" s="50" customFormat="1" ht="33" customHeight="1">
      <c r="A34" s="30"/>
      <c r="B34" s="30"/>
      <c r="C34" s="30"/>
      <c r="D34" s="30"/>
      <c r="E34" s="30"/>
      <c r="F34" s="30"/>
    </row>
    <row r="35" spans="1:6" s="50" customFormat="1" ht="33.75" customHeight="1">
      <c r="A35" s="58"/>
      <c r="B35" s="58"/>
      <c r="C35" s="58"/>
      <c r="D35" s="58"/>
      <c r="E35" s="58"/>
      <c r="F35" s="58"/>
    </row>
    <row r="36" spans="1:6" s="50" customFormat="1" ht="33.75" customHeight="1">
      <c r="A36" s="58"/>
      <c r="B36" s="58"/>
      <c r="C36" s="58"/>
      <c r="D36" s="58"/>
      <c r="E36" s="58"/>
      <c r="F36" s="58"/>
    </row>
    <row r="37" spans="1:6" s="50" customFormat="1" ht="33.75" customHeight="1">
      <c r="A37" s="58"/>
      <c r="B37" s="58"/>
      <c r="C37" s="58"/>
      <c r="D37" s="58"/>
      <c r="E37" s="58"/>
      <c r="F37" s="58"/>
    </row>
    <row r="38" spans="1:6" ht="26.25" customHeight="1">
      <c r="A38" s="34"/>
      <c r="B38" s="34"/>
      <c r="C38" s="34"/>
      <c r="D38" s="34"/>
      <c r="E38" s="34"/>
      <c r="F38" s="34"/>
    </row>
  </sheetData>
  <sheetProtection/>
  <mergeCells count="8">
    <mergeCell ref="A2:F2"/>
    <mergeCell ref="A4:B4"/>
    <mergeCell ref="C4:F4"/>
    <mergeCell ref="A34:F34"/>
    <mergeCell ref="A35:F35"/>
    <mergeCell ref="A36:F36"/>
    <mergeCell ref="A37:F37"/>
    <mergeCell ref="A38:F38"/>
  </mergeCells>
  <printOptions horizontalCentered="1"/>
  <pageMargins left="0.04" right="0.04" top="0.75" bottom="0.75" header="0.31" footer="0.31"/>
  <pageSetup horizontalDpi="600" verticalDpi="600" orientation="portrait" paperSize="9" scale="70"/>
</worksheet>
</file>

<file path=xl/worksheets/sheet2.xml><?xml version="1.0" encoding="utf-8"?>
<worksheet xmlns="http://schemas.openxmlformats.org/spreadsheetml/2006/main" xmlns:r="http://schemas.openxmlformats.org/officeDocument/2006/relationships">
  <dimension ref="A1:E12"/>
  <sheetViews>
    <sheetView zoomScaleSheetLayoutView="100" workbookViewId="0" topLeftCell="A1">
      <selection activeCell="B6" sqref="B6"/>
    </sheetView>
  </sheetViews>
  <sheetFormatPr defaultColWidth="15.625" defaultRowHeight="24.75" customHeight="1"/>
  <cols>
    <col min="1" max="1" width="17.00390625" style="34" customWidth="1"/>
    <col min="2" max="2" width="33.00390625" style="0" customWidth="1"/>
  </cols>
  <sheetData>
    <row r="1" ht="24.75" customHeight="1">
      <c r="A1" t="s">
        <v>42</v>
      </c>
    </row>
    <row r="2" spans="1:5" ht="24.75" customHeight="1">
      <c r="A2" s="21" t="s">
        <v>43</v>
      </c>
      <c r="B2" s="21"/>
      <c r="C2" s="21"/>
      <c r="D2" s="21"/>
      <c r="E2" s="21"/>
    </row>
    <row r="3" spans="1:5" ht="24.75" customHeight="1">
      <c r="A3" s="20" t="s">
        <v>2</v>
      </c>
      <c r="B3" s="21"/>
      <c r="C3" s="21"/>
      <c r="D3" s="21"/>
      <c r="E3" s="12" t="s">
        <v>3</v>
      </c>
    </row>
    <row r="4" spans="1:5" ht="24.75" customHeight="1">
      <c r="A4" s="22" t="s">
        <v>44</v>
      </c>
      <c r="B4" s="22"/>
      <c r="C4" s="22" t="s">
        <v>45</v>
      </c>
      <c r="D4" s="22"/>
      <c r="E4" s="22"/>
    </row>
    <row r="5" spans="1:5" s="32" customFormat="1" ht="24.75" customHeight="1">
      <c r="A5" s="22" t="s">
        <v>46</v>
      </c>
      <c r="B5" s="22" t="s">
        <v>47</v>
      </c>
      <c r="C5" s="22" t="s">
        <v>48</v>
      </c>
      <c r="D5" s="22" t="s">
        <v>49</v>
      </c>
      <c r="E5" s="22" t="s">
        <v>50</v>
      </c>
    </row>
    <row r="6" spans="1:5" s="32" customFormat="1" ht="24.75" customHeight="1">
      <c r="A6" s="26">
        <v>2070408</v>
      </c>
      <c r="B6" s="27" t="s">
        <v>51</v>
      </c>
      <c r="C6" s="27">
        <f aca="true" t="shared" si="0" ref="C6:C12">SUM(D6:E6)</f>
        <v>3431115.3</v>
      </c>
      <c r="D6" s="27">
        <v>2345115.3</v>
      </c>
      <c r="E6" s="22">
        <v>1086000</v>
      </c>
    </row>
    <row r="7" spans="1:5" ht="24.75" customHeight="1">
      <c r="A7" s="26">
        <v>2080505</v>
      </c>
      <c r="B7" s="27" t="s">
        <v>52</v>
      </c>
      <c r="C7" s="27">
        <f t="shared" si="0"/>
        <v>275320</v>
      </c>
      <c r="D7" s="27">
        <v>275320</v>
      </c>
      <c r="E7" s="27"/>
    </row>
    <row r="8" spans="1:5" ht="24.75" customHeight="1">
      <c r="A8" s="26">
        <v>2101102</v>
      </c>
      <c r="B8" s="27" t="s">
        <v>53</v>
      </c>
      <c r="C8" s="27">
        <f t="shared" si="0"/>
        <v>73149.9</v>
      </c>
      <c r="D8" s="27">
        <v>73149.9</v>
      </c>
      <c r="E8" s="27"/>
    </row>
    <row r="9" spans="1:5" ht="24.75" customHeight="1">
      <c r="A9" s="26">
        <v>2101103</v>
      </c>
      <c r="B9" s="27" t="s">
        <v>54</v>
      </c>
      <c r="C9" s="27">
        <f t="shared" si="0"/>
        <v>132682.8</v>
      </c>
      <c r="D9" s="27">
        <v>132682.8</v>
      </c>
      <c r="E9" s="27"/>
    </row>
    <row r="10" spans="1:5" ht="24.75" customHeight="1">
      <c r="A10" s="26">
        <v>2210201</v>
      </c>
      <c r="B10" s="27" t="s">
        <v>55</v>
      </c>
      <c r="C10" s="27">
        <f t="shared" si="0"/>
        <v>159219.4</v>
      </c>
      <c r="D10" s="27">
        <v>159219.4</v>
      </c>
      <c r="E10" s="27"/>
    </row>
    <row r="11" spans="1:5" ht="24.75" customHeight="1">
      <c r="A11" s="26"/>
      <c r="B11" s="27"/>
      <c r="C11" s="27">
        <f t="shared" si="0"/>
        <v>0</v>
      </c>
      <c r="D11" s="27"/>
      <c r="E11" s="27"/>
    </row>
    <row r="12" spans="1:5" ht="24.75" customHeight="1">
      <c r="A12" s="22" t="s">
        <v>8</v>
      </c>
      <c r="B12" s="22"/>
      <c r="C12" s="27">
        <f t="shared" si="0"/>
        <v>4071487.3999999994</v>
      </c>
      <c r="D12" s="27">
        <f>SUM(D6:D11)</f>
        <v>2985487.3999999994</v>
      </c>
      <c r="E12" s="27">
        <f>SUM(E6:E11)</f>
        <v>1086000</v>
      </c>
    </row>
  </sheetData>
  <sheetProtection/>
  <mergeCells count="4">
    <mergeCell ref="A2:E2"/>
    <mergeCell ref="A4:B4"/>
    <mergeCell ref="C4:E4"/>
    <mergeCell ref="A12:B12"/>
  </mergeCells>
  <printOptions horizontalCentered="1"/>
  <pageMargins left="0.71" right="0.71"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16"/>
  <sheetViews>
    <sheetView zoomScaleSheetLayoutView="100" workbookViewId="0" topLeftCell="A1">
      <selection activeCell="D12" sqref="D12"/>
    </sheetView>
  </sheetViews>
  <sheetFormatPr defaultColWidth="15.625" defaultRowHeight="24.75" customHeight="1"/>
  <cols>
    <col min="1" max="1" width="18.25390625" style="34" customWidth="1"/>
    <col min="2" max="2" width="34.375" style="0" customWidth="1"/>
  </cols>
  <sheetData>
    <row r="1" ht="24.75" customHeight="1">
      <c r="A1" t="s">
        <v>56</v>
      </c>
    </row>
    <row r="2" spans="1:5" ht="24.75" customHeight="1">
      <c r="A2" s="21" t="s">
        <v>57</v>
      </c>
      <c r="B2" s="21"/>
      <c r="C2" s="21"/>
      <c r="D2" s="21"/>
      <c r="E2" s="21"/>
    </row>
    <row r="3" spans="1:5" ht="24.75" customHeight="1">
      <c r="A3" s="20" t="s">
        <v>2</v>
      </c>
      <c r="E3" s="12" t="s">
        <v>3</v>
      </c>
    </row>
    <row r="4" spans="1:5" ht="24.75" customHeight="1">
      <c r="A4" s="22" t="s">
        <v>58</v>
      </c>
      <c r="B4" s="22"/>
      <c r="C4" s="22" t="s">
        <v>59</v>
      </c>
      <c r="D4" s="22"/>
      <c r="E4" s="22"/>
    </row>
    <row r="5" spans="1:5" s="32" customFormat="1" ht="24.75" customHeight="1">
      <c r="A5" s="22" t="s">
        <v>46</v>
      </c>
      <c r="B5" s="22" t="s">
        <v>47</v>
      </c>
      <c r="C5" s="22" t="s">
        <v>8</v>
      </c>
      <c r="D5" s="22" t="s">
        <v>60</v>
      </c>
      <c r="E5" s="22" t="s">
        <v>61</v>
      </c>
    </row>
    <row r="6" spans="1:5" s="49" customFormat="1" ht="34.5" customHeight="1">
      <c r="A6" s="26">
        <v>2070408</v>
      </c>
      <c r="B6" s="51" t="s">
        <v>51</v>
      </c>
      <c r="C6" s="27">
        <v>2345115.3</v>
      </c>
      <c r="D6" s="27">
        <f aca="true" t="shared" si="0" ref="D6:D12">C6-E6</f>
        <v>2147104.9</v>
      </c>
      <c r="E6" s="27">
        <v>198010.4</v>
      </c>
    </row>
    <row r="7" spans="1:5" ht="40.5" customHeight="1">
      <c r="A7" s="26">
        <v>2080505</v>
      </c>
      <c r="B7" s="51" t="s">
        <v>52</v>
      </c>
      <c r="C7" s="27">
        <v>275320</v>
      </c>
      <c r="D7" s="27">
        <f t="shared" si="0"/>
        <v>275320</v>
      </c>
      <c r="E7" s="27"/>
    </row>
    <row r="8" spans="1:5" ht="40.5" customHeight="1">
      <c r="A8" s="52">
        <v>2101102</v>
      </c>
      <c r="B8" s="53" t="s">
        <v>53</v>
      </c>
      <c r="C8" s="27">
        <v>73149.9</v>
      </c>
      <c r="D8" s="27">
        <f t="shared" si="0"/>
        <v>73149.9</v>
      </c>
      <c r="E8" s="54"/>
    </row>
    <row r="9" spans="1:5" ht="40.5" customHeight="1">
      <c r="A9" s="52">
        <v>2101103</v>
      </c>
      <c r="B9" s="53" t="s">
        <v>54</v>
      </c>
      <c r="C9" s="27">
        <v>132682.8</v>
      </c>
      <c r="D9" s="27">
        <f t="shared" si="0"/>
        <v>132682.8</v>
      </c>
      <c r="E9" s="54"/>
    </row>
    <row r="10" spans="1:5" ht="40.5" customHeight="1">
      <c r="A10" s="52">
        <v>2210201</v>
      </c>
      <c r="B10" s="53" t="s">
        <v>55</v>
      </c>
      <c r="C10" s="27">
        <v>159219.4</v>
      </c>
      <c r="D10" s="27">
        <f t="shared" si="0"/>
        <v>159219.4</v>
      </c>
      <c r="E10" s="54"/>
    </row>
    <row r="11" spans="1:5" ht="33.75" customHeight="1">
      <c r="A11" s="26"/>
      <c r="B11" s="51"/>
      <c r="C11" s="55"/>
      <c r="D11" s="56">
        <f t="shared" si="0"/>
        <v>0</v>
      </c>
      <c r="E11" s="27"/>
    </row>
    <row r="12" spans="1:5" ht="34.5" customHeight="1">
      <c r="A12" s="22" t="s">
        <v>8</v>
      </c>
      <c r="B12" s="22"/>
      <c r="C12" s="57">
        <f>SUM(C6:C11)</f>
        <v>2985487.4</v>
      </c>
      <c r="D12" s="56">
        <f t="shared" si="0"/>
        <v>2787477</v>
      </c>
      <c r="E12" s="27">
        <f>SUM(E6:E11)</f>
        <v>198010.4</v>
      </c>
    </row>
    <row r="13" spans="1:5" ht="24.75" customHeight="1">
      <c r="A13" s="34" t="s">
        <v>62</v>
      </c>
      <c r="B13" s="34"/>
      <c r="C13" s="48"/>
      <c r="D13" s="48"/>
      <c r="E13" s="34"/>
    </row>
    <row r="14" spans="1:5" s="50" customFormat="1" ht="36" customHeight="1">
      <c r="A14" s="58"/>
      <c r="B14" s="58"/>
      <c r="C14" s="58"/>
      <c r="D14" s="58"/>
      <c r="E14" s="58"/>
    </row>
    <row r="15" spans="1:5" ht="27" customHeight="1">
      <c r="A15" s="58"/>
      <c r="B15" s="58"/>
      <c r="C15" s="58"/>
      <c r="D15" s="58"/>
      <c r="E15" s="58"/>
    </row>
    <row r="16" spans="1:5" ht="30.75" customHeight="1">
      <c r="A16" s="58"/>
      <c r="B16" s="58"/>
      <c r="C16" s="58"/>
      <c r="D16" s="58"/>
      <c r="E16" s="58"/>
    </row>
  </sheetData>
  <sheetProtection/>
  <mergeCells count="8">
    <mergeCell ref="A2:E2"/>
    <mergeCell ref="A4:B4"/>
    <mergeCell ref="C4:E4"/>
    <mergeCell ref="A12:B12"/>
    <mergeCell ref="A13:E13"/>
    <mergeCell ref="A14:E14"/>
    <mergeCell ref="A15:E15"/>
    <mergeCell ref="A16:E16"/>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0"/>
  <sheetViews>
    <sheetView zoomScaleSheetLayoutView="100" workbookViewId="0" topLeftCell="A1">
      <selection activeCell="L7" sqref="L7"/>
    </sheetView>
  </sheetViews>
  <sheetFormatPr defaultColWidth="15.625" defaultRowHeight="24.75" customHeight="1"/>
  <cols>
    <col min="1" max="1" width="9.625" style="20" customWidth="1"/>
    <col min="2" max="2" width="12.75390625" style="20" customWidth="1"/>
    <col min="3" max="3" width="12.625" style="20" customWidth="1"/>
    <col min="4" max="5" width="15.625" style="20" customWidth="1"/>
    <col min="6" max="6" width="12.875" style="20" customWidth="1"/>
    <col min="7" max="7" width="10.375" style="0" customWidth="1"/>
    <col min="8" max="8" width="12.50390625" style="0" customWidth="1"/>
    <col min="9" max="9" width="12.25390625" style="0" customWidth="1"/>
    <col min="12" max="12" width="12.00390625" style="0" customWidth="1"/>
  </cols>
  <sheetData>
    <row r="1" ht="24.75" customHeight="1">
      <c r="A1" s="20" t="s">
        <v>63</v>
      </c>
    </row>
    <row r="2" spans="1:12" ht="34.5" customHeight="1">
      <c r="A2" s="21" t="s">
        <v>64</v>
      </c>
      <c r="B2" s="21"/>
      <c r="C2" s="21"/>
      <c r="D2" s="21"/>
      <c r="E2" s="21"/>
      <c r="F2" s="21"/>
      <c r="G2" s="21"/>
      <c r="H2" s="21"/>
      <c r="I2" s="21"/>
      <c r="J2" s="21"/>
      <c r="K2" s="21"/>
      <c r="L2" s="21"/>
    </row>
    <row r="3" spans="1:12" ht="24.75" customHeight="1">
      <c r="A3" s="20" t="s">
        <v>2</v>
      </c>
      <c r="L3" s="12" t="s">
        <v>65</v>
      </c>
    </row>
    <row r="4" spans="1:12" ht="29.25" customHeight="1">
      <c r="A4" s="22" t="s">
        <v>66</v>
      </c>
      <c r="B4" s="22"/>
      <c r="C4" s="22"/>
      <c r="D4" s="22"/>
      <c r="E4" s="22"/>
      <c r="F4" s="22"/>
      <c r="G4" s="22" t="s">
        <v>45</v>
      </c>
      <c r="H4" s="22"/>
      <c r="I4" s="22"/>
      <c r="J4" s="22"/>
      <c r="K4" s="22"/>
      <c r="L4" s="22"/>
    </row>
    <row r="5" spans="1:12" s="46" customFormat="1" ht="24.75" customHeight="1">
      <c r="A5" s="47" t="s">
        <v>8</v>
      </c>
      <c r="B5" s="47" t="s">
        <v>67</v>
      </c>
      <c r="C5" s="47" t="s">
        <v>68</v>
      </c>
      <c r="D5" s="47"/>
      <c r="E5" s="47"/>
      <c r="F5" s="47" t="s">
        <v>69</v>
      </c>
      <c r="G5" s="47" t="s">
        <v>8</v>
      </c>
      <c r="H5" s="47" t="s">
        <v>67</v>
      </c>
      <c r="I5" s="47" t="s">
        <v>68</v>
      </c>
      <c r="J5" s="47"/>
      <c r="K5" s="47"/>
      <c r="L5" s="47" t="s">
        <v>69</v>
      </c>
    </row>
    <row r="6" spans="1:12" s="46" customFormat="1" ht="13.5" customHeight="1">
      <c r="A6" s="47"/>
      <c r="B6" s="47"/>
      <c r="C6" s="47" t="s">
        <v>48</v>
      </c>
      <c r="D6" s="47" t="s">
        <v>70</v>
      </c>
      <c r="E6" s="47" t="s">
        <v>71</v>
      </c>
      <c r="F6" s="47"/>
      <c r="G6" s="47"/>
      <c r="H6" s="47"/>
      <c r="I6" s="47" t="s">
        <v>48</v>
      </c>
      <c r="J6" s="47" t="s">
        <v>70</v>
      </c>
      <c r="K6" s="47" t="s">
        <v>71</v>
      </c>
      <c r="L6" s="47"/>
    </row>
    <row r="7" spans="1:12" ht="39" customHeight="1">
      <c r="A7" s="27">
        <f>B7+C7+F7</f>
        <v>4.5</v>
      </c>
      <c r="B7" s="27"/>
      <c r="C7" s="27">
        <f>SUM(D7:E7)</f>
        <v>4.41</v>
      </c>
      <c r="D7" s="27">
        <v>0</v>
      </c>
      <c r="E7" s="27">
        <v>4.41</v>
      </c>
      <c r="F7" s="27">
        <v>0.09</v>
      </c>
      <c r="G7" s="27">
        <v>4.5</v>
      </c>
      <c r="H7" s="27"/>
      <c r="I7" s="27">
        <v>4.41</v>
      </c>
      <c r="J7" s="27">
        <v>0</v>
      </c>
      <c r="K7" s="27">
        <v>4.41</v>
      </c>
      <c r="L7" s="27">
        <v>0.09</v>
      </c>
    </row>
    <row r="8" spans="1:12" ht="40.5" customHeight="1">
      <c r="A8" s="48"/>
      <c r="B8" s="48"/>
      <c r="C8" s="48"/>
      <c r="D8" s="48"/>
      <c r="E8" s="48"/>
      <c r="F8" s="48"/>
      <c r="G8" s="48"/>
      <c r="H8" s="48"/>
      <c r="I8" s="48"/>
      <c r="J8" s="48"/>
      <c r="K8" s="48"/>
      <c r="L8" s="48"/>
    </row>
    <row r="9" spans="1:12" ht="24.75" customHeight="1">
      <c r="A9" s="34"/>
      <c r="B9" s="34"/>
      <c r="C9" s="34"/>
      <c r="D9" s="34"/>
      <c r="E9" s="34"/>
      <c r="F9" s="34"/>
      <c r="G9" s="34"/>
      <c r="H9" s="34"/>
      <c r="I9" s="34"/>
      <c r="J9" s="34"/>
      <c r="K9" s="34"/>
      <c r="L9" s="34"/>
    </row>
    <row r="10" spans="1:12" ht="26.25" customHeight="1">
      <c r="A10" s="34"/>
      <c r="B10" s="34"/>
      <c r="C10" s="34"/>
      <c r="D10" s="34"/>
      <c r="E10" s="34"/>
      <c r="F10" s="34"/>
      <c r="G10" s="34"/>
      <c r="H10" s="34"/>
      <c r="I10" s="34"/>
      <c r="J10" s="34"/>
      <c r="K10" s="34"/>
      <c r="L10" s="34"/>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1" right="0.71" top="0.75" bottom="0.75" header="0.31" footer="0.31"/>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E9"/>
  <sheetViews>
    <sheetView zoomScaleSheetLayoutView="100" workbookViewId="0" topLeftCell="A1">
      <selection activeCell="B6" sqref="B6"/>
    </sheetView>
  </sheetViews>
  <sheetFormatPr defaultColWidth="15.625" defaultRowHeight="24.75" customHeight="1"/>
  <cols>
    <col min="1" max="1" width="12.50390625" style="34" customWidth="1"/>
    <col min="2" max="2" width="38.625" style="0" customWidth="1"/>
    <col min="3" max="3" width="22.875" style="0" customWidth="1"/>
    <col min="4" max="4" width="13.875" style="0" customWidth="1"/>
    <col min="5" max="5" width="13.75390625" style="0" customWidth="1"/>
  </cols>
  <sheetData>
    <row r="1" ht="24.75" customHeight="1">
      <c r="A1" t="s">
        <v>72</v>
      </c>
    </row>
    <row r="2" spans="1:5" s="45" customFormat="1" ht="47.25" customHeight="1">
      <c r="A2" s="21" t="s">
        <v>73</v>
      </c>
      <c r="B2" s="21"/>
      <c r="C2" s="21"/>
      <c r="D2" s="21"/>
      <c r="E2" s="21"/>
    </row>
    <row r="3" spans="1:5" ht="24.75" customHeight="1">
      <c r="A3" s="20" t="s">
        <v>2</v>
      </c>
      <c r="E3" s="12" t="s">
        <v>3</v>
      </c>
    </row>
    <row r="4" spans="1:5" ht="24.75" customHeight="1">
      <c r="A4" s="22" t="s">
        <v>44</v>
      </c>
      <c r="B4" s="22"/>
      <c r="C4" s="22" t="s">
        <v>45</v>
      </c>
      <c r="D4" s="22"/>
      <c r="E4" s="22"/>
    </row>
    <row r="5" spans="1:5" s="32" customFormat="1" ht="24.75" customHeight="1">
      <c r="A5" s="22" t="s">
        <v>46</v>
      </c>
      <c r="B5" s="22" t="s">
        <v>47</v>
      </c>
      <c r="C5" s="22" t="s">
        <v>48</v>
      </c>
      <c r="D5" s="22" t="s">
        <v>49</v>
      </c>
      <c r="E5" s="22" t="s">
        <v>50</v>
      </c>
    </row>
    <row r="6" spans="1:5" ht="24.75" customHeight="1">
      <c r="A6" s="26">
        <v>2120899</v>
      </c>
      <c r="B6" s="27" t="s">
        <v>74</v>
      </c>
      <c r="C6" s="27">
        <f>D6+E6</f>
        <v>6500000</v>
      </c>
      <c r="D6" s="27"/>
      <c r="E6" s="27">
        <v>6500000</v>
      </c>
    </row>
    <row r="7" spans="1:5" ht="24.75" customHeight="1">
      <c r="A7" s="26"/>
      <c r="B7" s="27"/>
      <c r="C7" s="27"/>
      <c r="D7" s="27"/>
      <c r="E7" s="27"/>
    </row>
    <row r="8" spans="1:5" ht="24.75" customHeight="1">
      <c r="A8" s="22" t="s">
        <v>8</v>
      </c>
      <c r="B8" s="22"/>
      <c r="C8" s="27">
        <f>SUM(C6:C7)</f>
        <v>6500000</v>
      </c>
      <c r="D8" s="27">
        <f>SUM(D6:D7)</f>
        <v>0</v>
      </c>
      <c r="E8" s="27">
        <f>SUM(E6:E7)</f>
        <v>6500000</v>
      </c>
    </row>
    <row r="9" spans="1:5" ht="24.75" customHeight="1">
      <c r="A9" s="34" t="s">
        <v>62</v>
      </c>
      <c r="B9" s="34"/>
      <c r="C9" s="34"/>
      <c r="D9" s="34"/>
      <c r="E9" s="34"/>
    </row>
  </sheetData>
  <sheetProtection/>
  <mergeCells count="5">
    <mergeCell ref="A2:E2"/>
    <mergeCell ref="A4:B4"/>
    <mergeCell ref="C4:E4"/>
    <mergeCell ref="A8:B8"/>
    <mergeCell ref="A9:E9"/>
  </mergeCells>
  <printOptions horizontalCentered="1"/>
  <pageMargins left="0.71" right="0.71" top="0.75" bottom="0.75" header="0.31" footer="0.3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3"/>
  <sheetViews>
    <sheetView zoomScaleSheetLayoutView="100" workbookViewId="0" topLeftCell="A1">
      <selection activeCell="E33" sqref="E33"/>
    </sheetView>
  </sheetViews>
  <sheetFormatPr defaultColWidth="9.00390625" defaultRowHeight="24.75" customHeight="1"/>
  <cols>
    <col min="1" max="1" width="37.50390625" style="0" customWidth="1"/>
    <col min="2" max="2" width="17.375" style="0" customWidth="1"/>
    <col min="3" max="3" width="36.125" style="0" customWidth="1"/>
    <col min="4" max="4" width="15.00390625" style="0" customWidth="1"/>
    <col min="5" max="5" width="27.625" style="0" customWidth="1"/>
    <col min="6" max="6" width="11.50390625" style="0" customWidth="1"/>
  </cols>
  <sheetData>
    <row r="1" ht="24.75" customHeight="1">
      <c r="A1" t="s">
        <v>75</v>
      </c>
    </row>
    <row r="2" spans="1:4" ht="40.5" customHeight="1">
      <c r="A2" s="21" t="s">
        <v>76</v>
      </c>
      <c r="B2" s="21"/>
      <c r="C2" s="21"/>
      <c r="D2" s="21"/>
    </row>
    <row r="3" spans="1:4" ht="24.75" customHeight="1">
      <c r="A3" s="20" t="s">
        <v>2</v>
      </c>
      <c r="D3" s="12" t="s">
        <v>3</v>
      </c>
    </row>
    <row r="4" spans="1:4" ht="24.75" customHeight="1">
      <c r="A4" s="41" t="s">
        <v>77</v>
      </c>
      <c r="B4" s="41"/>
      <c r="C4" s="41" t="s">
        <v>78</v>
      </c>
      <c r="D4" s="41"/>
    </row>
    <row r="5" spans="1:4" ht="24.75" customHeight="1">
      <c r="A5" s="41" t="s">
        <v>79</v>
      </c>
      <c r="B5" s="41" t="s">
        <v>80</v>
      </c>
      <c r="C5" s="41" t="s">
        <v>79</v>
      </c>
      <c r="D5" s="41" t="s">
        <v>80</v>
      </c>
    </row>
    <row r="6" spans="1:4" ht="19.5" customHeight="1">
      <c r="A6" s="42" t="s">
        <v>81</v>
      </c>
      <c r="B6" s="27">
        <v>4071487.4</v>
      </c>
      <c r="C6" s="42" t="s">
        <v>12</v>
      </c>
      <c r="D6" s="27">
        <v>0</v>
      </c>
    </row>
    <row r="7" spans="1:4" ht="19.5" customHeight="1">
      <c r="A7" s="42" t="s">
        <v>82</v>
      </c>
      <c r="B7" s="27">
        <v>6500000</v>
      </c>
      <c r="C7" s="42" t="s">
        <v>14</v>
      </c>
      <c r="D7" s="27">
        <v>0</v>
      </c>
    </row>
    <row r="8" spans="1:4" ht="19.5" customHeight="1">
      <c r="A8" s="42" t="s">
        <v>83</v>
      </c>
      <c r="B8" s="27"/>
      <c r="C8" s="42" t="s">
        <v>15</v>
      </c>
      <c r="D8" s="27">
        <v>0</v>
      </c>
    </row>
    <row r="9" spans="1:4" ht="19.5" customHeight="1">
      <c r="A9" s="42" t="s">
        <v>84</v>
      </c>
      <c r="B9" s="27"/>
      <c r="C9" s="42" t="s">
        <v>16</v>
      </c>
      <c r="D9" s="27">
        <v>0</v>
      </c>
    </row>
    <row r="10" spans="1:4" ht="19.5" customHeight="1">
      <c r="A10" s="42" t="s">
        <v>85</v>
      </c>
      <c r="B10" s="27"/>
      <c r="C10" s="42" t="s">
        <v>17</v>
      </c>
      <c r="D10" s="27">
        <v>0</v>
      </c>
    </row>
    <row r="11" spans="1:4" ht="19.5" customHeight="1">
      <c r="A11" s="42" t="s">
        <v>86</v>
      </c>
      <c r="B11" s="27"/>
      <c r="C11" s="42" t="s">
        <v>18</v>
      </c>
      <c r="D11" s="27">
        <v>0</v>
      </c>
    </row>
    <row r="12" spans="1:4" ht="19.5" customHeight="1">
      <c r="A12" s="42" t="s">
        <v>87</v>
      </c>
      <c r="B12" s="27"/>
      <c r="C12" s="42" t="s">
        <v>19</v>
      </c>
      <c r="D12" s="27">
        <v>3431115.3</v>
      </c>
    </row>
    <row r="13" spans="1:4" ht="19.5" customHeight="1">
      <c r="A13" s="42"/>
      <c r="B13" s="27"/>
      <c r="C13" s="42" t="s">
        <v>20</v>
      </c>
      <c r="D13" s="27">
        <v>275320</v>
      </c>
    </row>
    <row r="14" spans="1:4" ht="19.5" customHeight="1">
      <c r="A14" s="42"/>
      <c r="B14" s="27"/>
      <c r="C14" s="42" t="s">
        <v>21</v>
      </c>
      <c r="D14" s="27">
        <v>0</v>
      </c>
    </row>
    <row r="15" spans="1:4" ht="19.5" customHeight="1">
      <c r="A15" s="42"/>
      <c r="B15" s="27"/>
      <c r="C15" s="43" t="s">
        <v>22</v>
      </c>
      <c r="D15" s="27">
        <v>205832.7</v>
      </c>
    </row>
    <row r="16" spans="1:4" ht="19.5" customHeight="1">
      <c r="A16" s="42"/>
      <c r="B16" s="27"/>
      <c r="C16" s="42" t="s">
        <v>23</v>
      </c>
      <c r="D16" s="27">
        <v>0</v>
      </c>
    </row>
    <row r="17" spans="1:4" ht="19.5" customHeight="1">
      <c r="A17" s="42"/>
      <c r="B17" s="27"/>
      <c r="C17" s="42" t="s">
        <v>24</v>
      </c>
      <c r="D17" s="27">
        <v>6500000</v>
      </c>
    </row>
    <row r="18" spans="1:4" ht="19.5" customHeight="1">
      <c r="A18" s="42"/>
      <c r="B18" s="27"/>
      <c r="C18" s="42" t="s">
        <v>25</v>
      </c>
      <c r="D18" s="27">
        <v>0</v>
      </c>
    </row>
    <row r="19" spans="1:4" ht="19.5" customHeight="1">
      <c r="A19" s="42"/>
      <c r="B19" s="27"/>
      <c r="C19" s="42" t="s">
        <v>26</v>
      </c>
      <c r="D19" s="27">
        <v>0</v>
      </c>
    </row>
    <row r="20" spans="1:4" ht="19.5" customHeight="1">
      <c r="A20" s="42"/>
      <c r="B20" s="27"/>
      <c r="C20" s="42" t="s">
        <v>27</v>
      </c>
      <c r="D20" s="27">
        <v>0</v>
      </c>
    </row>
    <row r="21" spans="1:4" ht="19.5" customHeight="1">
      <c r="A21" s="42"/>
      <c r="B21" s="27"/>
      <c r="C21" s="42" t="s">
        <v>28</v>
      </c>
      <c r="D21" s="27">
        <v>0</v>
      </c>
    </row>
    <row r="22" spans="1:4" ht="19.5" customHeight="1">
      <c r="A22" s="42"/>
      <c r="B22" s="27"/>
      <c r="C22" s="42" t="s">
        <v>29</v>
      </c>
      <c r="D22" s="27">
        <v>0</v>
      </c>
    </row>
    <row r="23" spans="1:4" ht="19.5" customHeight="1">
      <c r="A23" s="44"/>
      <c r="B23" s="27"/>
      <c r="C23" s="42" t="s">
        <v>30</v>
      </c>
      <c r="D23" s="27">
        <v>0</v>
      </c>
    </row>
    <row r="24" spans="1:4" ht="19.5" customHeight="1">
      <c r="A24" s="44"/>
      <c r="B24" s="27"/>
      <c r="C24" s="42" t="s">
        <v>31</v>
      </c>
      <c r="D24" s="27">
        <v>0</v>
      </c>
    </row>
    <row r="25" spans="1:4" ht="19.5" customHeight="1">
      <c r="A25" s="44"/>
      <c r="B25" s="27"/>
      <c r="C25" s="42" t="s">
        <v>32</v>
      </c>
      <c r="D25" s="27">
        <v>159219.4</v>
      </c>
    </row>
    <row r="26" spans="1:4" ht="19.5" customHeight="1">
      <c r="A26" s="44"/>
      <c r="B26" s="27"/>
      <c r="C26" s="42" t="s">
        <v>33</v>
      </c>
      <c r="D26" s="27">
        <v>0</v>
      </c>
    </row>
    <row r="27" spans="1:4" ht="19.5" customHeight="1">
      <c r="A27" s="44"/>
      <c r="B27" s="27"/>
      <c r="C27" s="42" t="s">
        <v>34</v>
      </c>
      <c r="D27" s="27">
        <v>0</v>
      </c>
    </row>
    <row r="28" spans="1:4" ht="19.5" customHeight="1">
      <c r="A28" s="44"/>
      <c r="B28" s="27"/>
      <c r="C28" s="42" t="s">
        <v>35</v>
      </c>
      <c r="D28" s="27">
        <v>0</v>
      </c>
    </row>
    <row r="29" spans="1:4" ht="19.5" customHeight="1">
      <c r="A29" s="44"/>
      <c r="B29" s="27"/>
      <c r="C29" s="42" t="s">
        <v>36</v>
      </c>
      <c r="D29" s="27">
        <v>0</v>
      </c>
    </row>
    <row r="30" spans="1:4" ht="19.5" customHeight="1">
      <c r="A30" s="44"/>
      <c r="B30" s="27"/>
      <c r="C30" s="42" t="s">
        <v>37</v>
      </c>
      <c r="D30" s="27">
        <v>0</v>
      </c>
    </row>
    <row r="31" spans="1:4" ht="19.5" customHeight="1">
      <c r="A31" s="44"/>
      <c r="B31" s="27"/>
      <c r="C31" s="42" t="s">
        <v>38</v>
      </c>
      <c r="D31" s="27">
        <v>0</v>
      </c>
    </row>
    <row r="32" spans="1:4" ht="19.5" customHeight="1">
      <c r="A32" s="44"/>
      <c r="B32" s="27"/>
      <c r="C32" s="42" t="s">
        <v>39</v>
      </c>
      <c r="D32" s="27">
        <v>0</v>
      </c>
    </row>
    <row r="33" spans="1:4" ht="19.5" customHeight="1">
      <c r="A33" s="41" t="s">
        <v>88</v>
      </c>
      <c r="B33" s="27">
        <f>B6+B7</f>
        <v>10571487.4</v>
      </c>
      <c r="C33" s="41" t="s">
        <v>89</v>
      </c>
      <c r="D33" s="27">
        <f>SUM(D6:D32)</f>
        <v>10571487.4</v>
      </c>
    </row>
  </sheetData>
  <sheetProtection/>
  <mergeCells count="3">
    <mergeCell ref="A2:D2"/>
    <mergeCell ref="A4:B4"/>
    <mergeCell ref="C4:D4"/>
  </mergeCells>
  <printOptions horizontalCentered="1"/>
  <pageMargins left="0.04" right="0.04" top="0.39" bottom="0.2" header="0.31" footer="0.31"/>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A9" sqref="A9"/>
    </sheetView>
  </sheetViews>
  <sheetFormatPr defaultColWidth="15.625" defaultRowHeight="24.75" customHeight="1"/>
  <cols>
    <col min="1" max="1" width="18.00390625" style="0" customWidth="1"/>
    <col min="2" max="5" width="14.375" style="0" customWidth="1"/>
    <col min="7" max="7" width="15.50390625" style="0" customWidth="1"/>
    <col min="8" max="8" width="16.75390625" style="0" customWidth="1"/>
    <col min="9" max="9" width="17.375" style="0" customWidth="1"/>
    <col min="10" max="10" width="14.375" style="0" customWidth="1"/>
    <col min="11" max="11" width="20.00390625" style="0" customWidth="1"/>
    <col min="12" max="12" width="14.375" style="0" customWidth="1"/>
  </cols>
  <sheetData>
    <row r="1" ht="24.75" customHeight="1">
      <c r="A1" t="s">
        <v>90</v>
      </c>
    </row>
    <row r="2" spans="1:12" ht="35.25" customHeight="1">
      <c r="A2" s="21" t="s">
        <v>91</v>
      </c>
      <c r="B2" s="21"/>
      <c r="C2" s="21"/>
      <c r="D2" s="21"/>
      <c r="E2" s="21"/>
      <c r="F2" s="21"/>
      <c r="G2" s="21"/>
      <c r="H2" s="21"/>
      <c r="I2" s="21"/>
      <c r="J2" s="21"/>
      <c r="K2" s="21"/>
      <c r="L2" s="21"/>
    </row>
    <row r="3" spans="1:12" ht="24.75" customHeight="1">
      <c r="A3" s="20"/>
      <c r="L3" s="40" t="s">
        <v>3</v>
      </c>
    </row>
    <row r="4" spans="1:12" s="2" customFormat="1" ht="17.25" customHeight="1">
      <c r="A4" s="35" t="s">
        <v>92</v>
      </c>
      <c r="B4" s="36" t="s">
        <v>93</v>
      </c>
      <c r="C4" s="36" t="s">
        <v>94</v>
      </c>
      <c r="D4" s="36" t="s">
        <v>95</v>
      </c>
      <c r="E4" s="36" t="s">
        <v>96</v>
      </c>
      <c r="F4" s="36" t="s">
        <v>97</v>
      </c>
      <c r="G4" s="36" t="s">
        <v>98</v>
      </c>
      <c r="H4" s="36" t="s">
        <v>99</v>
      </c>
      <c r="I4" s="36" t="s">
        <v>100</v>
      </c>
      <c r="J4" s="36" t="s">
        <v>101</v>
      </c>
      <c r="K4" s="36" t="s">
        <v>102</v>
      </c>
      <c r="L4" s="36" t="s">
        <v>103</v>
      </c>
    </row>
    <row r="5" spans="1:12" s="2" customFormat="1" ht="17.25" customHeight="1">
      <c r="A5" s="37"/>
      <c r="B5" s="36"/>
      <c r="C5" s="36"/>
      <c r="D5" s="36"/>
      <c r="E5" s="36"/>
      <c r="F5" s="36"/>
      <c r="G5" s="36"/>
      <c r="H5" s="36"/>
      <c r="I5" s="36"/>
      <c r="J5" s="36"/>
      <c r="K5" s="36"/>
      <c r="L5" s="36"/>
    </row>
    <row r="6" spans="1:12" s="2" customFormat="1" ht="17.25" customHeight="1">
      <c r="A6" s="38"/>
      <c r="B6" s="36"/>
      <c r="C6" s="36"/>
      <c r="D6" s="36"/>
      <c r="E6" s="36"/>
      <c r="F6" s="36"/>
      <c r="G6" s="36"/>
      <c r="H6" s="36"/>
      <c r="I6" s="36"/>
      <c r="J6" s="36"/>
      <c r="K6" s="36"/>
      <c r="L6" s="36"/>
    </row>
    <row r="7" spans="1:12" ht="57" customHeight="1">
      <c r="A7" s="39" t="s">
        <v>104</v>
      </c>
      <c r="B7" s="27">
        <f>E7</f>
        <v>10571487.4</v>
      </c>
      <c r="C7" s="27"/>
      <c r="D7" s="27"/>
      <c r="E7" s="27">
        <f>SUM(F7:L7)</f>
        <v>10571487.4</v>
      </c>
      <c r="F7" s="27">
        <f>'部门收支总表'!B6</f>
        <v>4071487.4</v>
      </c>
      <c r="G7" s="27">
        <f>'部门收支总表'!B7</f>
        <v>6500000</v>
      </c>
      <c r="H7" s="27"/>
      <c r="I7" s="27"/>
      <c r="J7" s="27"/>
      <c r="K7" s="27"/>
      <c r="L7" s="27"/>
    </row>
    <row r="9" ht="24.75" customHeight="1">
      <c r="A9" s="20"/>
    </row>
  </sheetData>
  <sheetProtection/>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4" right="0.04" top="0.75" bottom="0.75" header="0.31" footer="0.31"/>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O22"/>
  <sheetViews>
    <sheetView zoomScaleSheetLayoutView="100" workbookViewId="0" topLeftCell="A1">
      <selection activeCell="F13" sqref="F13"/>
    </sheetView>
  </sheetViews>
  <sheetFormatPr defaultColWidth="15.625" defaultRowHeight="24.75" customHeight="1"/>
  <cols>
    <col min="1" max="1" width="11.75390625" style="0" customWidth="1"/>
    <col min="2" max="2" width="30.625" style="0" customWidth="1"/>
    <col min="3" max="3" width="17.625" style="0" customWidth="1"/>
    <col min="4" max="4" width="13.125" style="0" customWidth="1"/>
    <col min="5" max="5" width="11.50390625" style="0" customWidth="1"/>
    <col min="6" max="6" width="14.00390625" style="0" customWidth="1"/>
    <col min="7" max="7" width="14.25390625" style="0" customWidth="1"/>
    <col min="8" max="8" width="14.375" style="0" customWidth="1"/>
    <col min="9" max="9" width="12.00390625" style="0" customWidth="1"/>
    <col min="15" max="15" width="11.125" style="0" customWidth="1"/>
  </cols>
  <sheetData>
    <row r="1" ht="24.75" customHeight="1">
      <c r="A1" t="s">
        <v>105</v>
      </c>
    </row>
    <row r="2" spans="1:9" ht="31.5" customHeight="1">
      <c r="A2" s="21" t="s">
        <v>106</v>
      </c>
      <c r="B2" s="21"/>
      <c r="C2" s="21"/>
      <c r="D2" s="21"/>
      <c r="E2" s="21"/>
      <c r="F2" s="21"/>
      <c r="G2" s="21"/>
      <c r="H2" s="21"/>
      <c r="I2" s="21"/>
    </row>
    <row r="3" spans="1:15" ht="24.75" customHeight="1">
      <c r="A3" s="20" t="s">
        <v>2</v>
      </c>
      <c r="I3" s="12" t="s">
        <v>3</v>
      </c>
      <c r="K3" s="21"/>
      <c r="L3" s="21"/>
      <c r="M3" s="21"/>
      <c r="N3" s="21"/>
      <c r="O3" s="21"/>
    </row>
    <row r="4" spans="1:15" s="20" customFormat="1" ht="24.75" customHeight="1">
      <c r="A4" s="22" t="s">
        <v>44</v>
      </c>
      <c r="B4" s="22"/>
      <c r="C4" s="23" t="s">
        <v>8</v>
      </c>
      <c r="D4" s="24" t="s">
        <v>49</v>
      </c>
      <c r="E4" s="25"/>
      <c r="F4" s="25"/>
      <c r="G4" s="23" t="s">
        <v>50</v>
      </c>
      <c r="H4" s="23"/>
      <c r="I4" s="31"/>
      <c r="L4" s="21"/>
      <c r="M4" s="21"/>
      <c r="N4" s="21"/>
      <c r="O4" s="12"/>
    </row>
    <row r="5" spans="1:15" s="20" customFormat="1" ht="36.75" customHeight="1">
      <c r="A5" s="22" t="s">
        <v>46</v>
      </c>
      <c r="B5" s="22" t="s">
        <v>47</v>
      </c>
      <c r="C5" s="23"/>
      <c r="D5" s="23" t="s">
        <v>48</v>
      </c>
      <c r="E5" s="22" t="s">
        <v>60</v>
      </c>
      <c r="F5" s="22" t="s">
        <v>61</v>
      </c>
      <c r="G5" s="23" t="s">
        <v>48</v>
      </c>
      <c r="H5" s="24" t="s">
        <v>107</v>
      </c>
      <c r="I5" s="23" t="s">
        <v>108</v>
      </c>
      <c r="K5" s="32"/>
      <c r="L5" s="32"/>
      <c r="M5" s="32"/>
      <c r="N5" s="32"/>
      <c r="O5" s="32"/>
    </row>
    <row r="6" spans="1:15" ht="24.75" customHeight="1">
      <c r="A6" s="26">
        <v>2070408</v>
      </c>
      <c r="B6" s="27" t="s">
        <v>51</v>
      </c>
      <c r="C6" s="28">
        <v>3431115.3</v>
      </c>
      <c r="D6" s="29">
        <f>E6+F6</f>
        <v>2345115.3</v>
      </c>
      <c r="E6" s="29">
        <v>2147104.9</v>
      </c>
      <c r="F6" s="29">
        <v>198010.4</v>
      </c>
      <c r="G6" s="29">
        <f aca="true" t="shared" si="0" ref="G6:G13">H6+I6</f>
        <v>1086000</v>
      </c>
      <c r="H6" s="29">
        <v>1086000</v>
      </c>
      <c r="I6" s="33"/>
      <c r="K6" s="32"/>
      <c r="L6" s="32"/>
      <c r="M6" s="32"/>
      <c r="N6" s="32"/>
      <c r="O6" s="32"/>
    </row>
    <row r="7" spans="1:15" ht="24.75" customHeight="1">
      <c r="A7" s="26">
        <v>2080505</v>
      </c>
      <c r="B7" s="27" t="s">
        <v>52</v>
      </c>
      <c r="C7" s="27">
        <v>275320</v>
      </c>
      <c r="D7" s="27">
        <f aca="true" t="shared" si="1" ref="D6:D9">E7+F7</f>
        <v>275320</v>
      </c>
      <c r="E7" s="27">
        <v>275320</v>
      </c>
      <c r="F7" s="27"/>
      <c r="G7" s="27">
        <f t="shared" si="0"/>
        <v>0</v>
      </c>
      <c r="H7" s="27"/>
      <c r="I7" s="27"/>
      <c r="K7" s="32"/>
      <c r="L7" s="32"/>
      <c r="M7" s="32"/>
      <c r="N7" s="32"/>
      <c r="O7" s="32"/>
    </row>
    <row r="8" spans="1:15" ht="24.75" customHeight="1">
      <c r="A8" s="26">
        <v>2101102</v>
      </c>
      <c r="B8" s="27" t="s">
        <v>53</v>
      </c>
      <c r="C8" s="27">
        <v>73149.9</v>
      </c>
      <c r="D8" s="27">
        <f t="shared" si="1"/>
        <v>73149.9</v>
      </c>
      <c r="E8" s="27">
        <v>73149.9</v>
      </c>
      <c r="F8" s="27"/>
      <c r="G8" s="27">
        <f t="shared" si="0"/>
        <v>0</v>
      </c>
      <c r="H8" s="27"/>
      <c r="I8" s="27"/>
      <c r="K8" s="32"/>
      <c r="L8" s="32"/>
      <c r="M8" s="32"/>
      <c r="N8" s="32"/>
      <c r="O8" s="32"/>
    </row>
    <row r="9" spans="1:15" ht="24.75" customHeight="1">
      <c r="A9" s="26">
        <v>2101103</v>
      </c>
      <c r="B9" s="27" t="s">
        <v>54</v>
      </c>
      <c r="C9" s="27">
        <v>132682.8</v>
      </c>
      <c r="D9" s="27">
        <f t="shared" si="1"/>
        <v>132682.8</v>
      </c>
      <c r="E9" s="27">
        <v>132682.8</v>
      </c>
      <c r="F9" s="27"/>
      <c r="G9" s="27">
        <f t="shared" si="0"/>
        <v>0</v>
      </c>
      <c r="H9" s="27"/>
      <c r="I9" s="27"/>
      <c r="K9" s="32"/>
      <c r="L9" s="32"/>
      <c r="M9" s="32"/>
      <c r="N9" s="32"/>
      <c r="O9" s="32"/>
    </row>
    <row r="10" spans="1:15" ht="24.75" customHeight="1">
      <c r="A10" s="26">
        <v>2120899</v>
      </c>
      <c r="B10" s="27" t="s">
        <v>74</v>
      </c>
      <c r="C10" s="27">
        <v>6500000</v>
      </c>
      <c r="D10" s="27"/>
      <c r="E10" s="27"/>
      <c r="F10" s="27"/>
      <c r="G10" s="27">
        <f t="shared" si="0"/>
        <v>6500000</v>
      </c>
      <c r="H10" s="27">
        <v>6500000</v>
      </c>
      <c r="I10" s="27"/>
      <c r="K10" s="32"/>
      <c r="L10" s="32"/>
      <c r="M10" s="32"/>
      <c r="N10" s="32"/>
      <c r="O10" s="32"/>
    </row>
    <row r="11" spans="1:15" ht="24.75" customHeight="1">
      <c r="A11" s="26">
        <v>2210201</v>
      </c>
      <c r="B11" s="27" t="s">
        <v>55</v>
      </c>
      <c r="C11" s="27">
        <v>159219.4</v>
      </c>
      <c r="D11" s="27">
        <f>E11+F11</f>
        <v>159219.4</v>
      </c>
      <c r="E11" s="27">
        <v>159219.4</v>
      </c>
      <c r="F11" s="27"/>
      <c r="G11" s="27">
        <f t="shared" si="0"/>
        <v>0</v>
      </c>
      <c r="H11" s="27"/>
      <c r="I11" s="27"/>
      <c r="K11" s="32"/>
      <c r="L11" s="32"/>
      <c r="M11" s="32"/>
      <c r="N11" s="32"/>
      <c r="O11" s="32"/>
    </row>
    <row r="12" spans="1:15" ht="24.75" customHeight="1">
      <c r="A12" s="26"/>
      <c r="B12" s="27"/>
      <c r="C12" s="27"/>
      <c r="D12" s="27">
        <f>E12+F12</f>
        <v>0</v>
      </c>
      <c r="E12" s="27"/>
      <c r="F12" s="27"/>
      <c r="G12" s="27">
        <f t="shared" si="0"/>
        <v>0</v>
      </c>
      <c r="H12" s="27"/>
      <c r="I12" s="27"/>
      <c r="K12" s="32"/>
      <c r="L12" s="32"/>
      <c r="M12" s="32"/>
      <c r="N12" s="32"/>
      <c r="O12" s="32"/>
    </row>
    <row r="13" spans="1:15" ht="24.75" customHeight="1">
      <c r="A13" s="22" t="s">
        <v>8</v>
      </c>
      <c r="B13" s="22"/>
      <c r="C13" s="27">
        <f aca="true" t="shared" si="2" ref="C13:F13">SUM(C6:C12)</f>
        <v>10571487.4</v>
      </c>
      <c r="D13" s="27">
        <f t="shared" si="2"/>
        <v>2985487.3999999994</v>
      </c>
      <c r="E13" s="27">
        <f t="shared" si="2"/>
        <v>2787476.9999999995</v>
      </c>
      <c r="F13" s="27">
        <f t="shared" si="2"/>
        <v>198010.4</v>
      </c>
      <c r="G13" s="27">
        <f>H13+I13</f>
        <v>7586000</v>
      </c>
      <c r="H13" s="27">
        <f>SUM(H6:H12)</f>
        <v>7586000</v>
      </c>
      <c r="I13" s="27">
        <f>SUM(I6:I12)</f>
        <v>0</v>
      </c>
      <c r="K13" s="34"/>
      <c r="L13" s="20"/>
      <c r="M13" s="20"/>
      <c r="N13" s="20"/>
      <c r="O13" s="20"/>
    </row>
    <row r="14" spans="1:15" ht="32.25" customHeight="1">
      <c r="A14" s="30" t="s">
        <v>109</v>
      </c>
      <c r="B14" s="30"/>
      <c r="C14" s="30"/>
      <c r="D14" s="30"/>
      <c r="E14" s="30"/>
      <c r="F14" s="30"/>
      <c r="G14" s="30"/>
      <c r="H14" s="30"/>
      <c r="I14" s="30"/>
      <c r="K14" s="34"/>
      <c r="L14" s="20"/>
      <c r="M14" s="20"/>
      <c r="N14" s="20"/>
      <c r="O14" s="20"/>
    </row>
    <row r="15" spans="1:15" ht="30.75" customHeight="1">
      <c r="A15" s="30"/>
      <c r="B15" s="30"/>
      <c r="C15" s="30"/>
      <c r="D15" s="30"/>
      <c r="E15" s="30"/>
      <c r="F15" s="30"/>
      <c r="G15" s="30"/>
      <c r="H15" s="30"/>
      <c r="I15" s="30"/>
      <c r="K15" s="34"/>
      <c r="L15" s="20"/>
      <c r="M15" s="20"/>
      <c r="N15" s="20"/>
      <c r="O15" s="20"/>
    </row>
    <row r="16" spans="11:15" ht="24.75" customHeight="1">
      <c r="K16" s="20"/>
      <c r="L16" s="20"/>
      <c r="M16" s="20"/>
      <c r="N16" s="20"/>
      <c r="O16" s="20"/>
    </row>
    <row r="17" spans="11:15" ht="24.75" customHeight="1">
      <c r="K17" s="20"/>
      <c r="L17" s="20"/>
      <c r="M17" s="20"/>
      <c r="N17" s="20"/>
      <c r="O17" s="20"/>
    </row>
    <row r="18" spans="11:15" ht="24.75" customHeight="1">
      <c r="K18" s="20"/>
      <c r="L18" s="20"/>
      <c r="M18" s="20"/>
      <c r="N18" s="20"/>
      <c r="O18" s="20"/>
    </row>
    <row r="19" spans="11:15" ht="24.75" customHeight="1">
      <c r="K19" s="20"/>
      <c r="L19" s="20"/>
      <c r="M19" s="20"/>
      <c r="N19" s="20"/>
      <c r="O19" s="20"/>
    </row>
    <row r="20" spans="11:15" ht="24.75" customHeight="1">
      <c r="K20" s="20"/>
      <c r="L20" s="20"/>
      <c r="M20" s="20"/>
      <c r="N20" s="20"/>
      <c r="O20" s="20"/>
    </row>
    <row r="21" spans="11:15" ht="24.75" customHeight="1">
      <c r="K21" s="20"/>
      <c r="L21" s="20"/>
      <c r="M21" s="20"/>
      <c r="N21" s="20"/>
      <c r="O21" s="20"/>
    </row>
    <row r="22" spans="11:15" ht="24.75" customHeight="1">
      <c r="K22" s="20"/>
      <c r="L22" s="20"/>
      <c r="M22" s="20"/>
      <c r="N22" s="20"/>
      <c r="O22" s="20"/>
    </row>
  </sheetData>
  <sheetProtection/>
  <mergeCells count="10">
    <mergeCell ref="A2:I2"/>
    <mergeCell ref="K3:O3"/>
    <mergeCell ref="A4:B4"/>
    <mergeCell ref="D4:F4"/>
    <mergeCell ref="G4:I4"/>
    <mergeCell ref="K5:L5"/>
    <mergeCell ref="M5:O5"/>
    <mergeCell ref="A13:B13"/>
    <mergeCell ref="C4:C5"/>
    <mergeCell ref="A14:I15"/>
  </mergeCells>
  <printOptions horizontalCentered="1"/>
  <pageMargins left="0.04" right="0.04" top="0.75" bottom="0.75" header="0.31" footer="0.3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D6" sqref="D6"/>
    </sheetView>
  </sheetViews>
  <sheetFormatPr defaultColWidth="9.00390625" defaultRowHeight="13.5" customHeight="1"/>
  <cols>
    <col min="1" max="1" width="22.125" style="1" customWidth="1"/>
    <col min="2" max="2" width="18.25390625" style="1" customWidth="1"/>
    <col min="3" max="3" width="17.875" style="1" customWidth="1"/>
    <col min="4" max="4" width="13.375" style="1" customWidth="1"/>
    <col min="5" max="5" width="13.75390625" style="1" customWidth="1"/>
    <col min="6" max="6" width="14.375" style="1" customWidth="1"/>
    <col min="7" max="7" width="13.875" style="1" customWidth="1"/>
    <col min="8" max="8" width="28.625" style="1" customWidth="1"/>
    <col min="9" max="9" width="19.375" style="1" customWidth="1"/>
    <col min="10" max="16384" width="9.00390625" style="1" customWidth="1"/>
  </cols>
  <sheetData>
    <row r="1" spans="1:9" s="1" customFormat="1" ht="13.5">
      <c r="A1" t="s">
        <v>110</v>
      </c>
      <c r="B1" s="3"/>
      <c r="C1" s="4" t="s">
        <v>111</v>
      </c>
      <c r="D1" s="4" t="s">
        <v>111</v>
      </c>
      <c r="E1" s="4" t="s">
        <v>111</v>
      </c>
      <c r="F1" s="4" t="s">
        <v>111</v>
      </c>
      <c r="G1" s="4" t="s">
        <v>111</v>
      </c>
      <c r="H1" s="4" t="s">
        <v>111</v>
      </c>
      <c r="I1" s="4" t="s">
        <v>111</v>
      </c>
    </row>
    <row r="2" spans="1:9" s="1" customFormat="1" ht="27">
      <c r="A2" s="5" t="s">
        <v>112</v>
      </c>
      <c r="B2" s="5"/>
      <c r="C2" s="5"/>
      <c r="D2" s="5"/>
      <c r="E2" s="5"/>
      <c r="F2" s="5"/>
      <c r="G2" s="5"/>
      <c r="H2" s="5"/>
      <c r="I2" s="5"/>
    </row>
    <row r="3" spans="1:9" s="1" customFormat="1" ht="26.25" customHeight="1">
      <c r="A3" s="6"/>
      <c r="B3" s="6"/>
      <c r="C3" s="7" t="s">
        <v>113</v>
      </c>
      <c r="D3" s="8"/>
      <c r="E3" s="9"/>
      <c r="F3" s="10"/>
      <c r="G3" s="11"/>
      <c r="H3" s="12" t="s">
        <v>3</v>
      </c>
      <c r="I3" s="12"/>
    </row>
    <row r="4" spans="1:9" s="2" customFormat="1" ht="27" customHeight="1">
      <c r="A4" s="13" t="s">
        <v>114</v>
      </c>
      <c r="B4" s="13" t="s">
        <v>115</v>
      </c>
      <c r="C4" s="13" t="s">
        <v>116</v>
      </c>
      <c r="D4" s="13" t="s">
        <v>7</v>
      </c>
      <c r="E4" s="13"/>
      <c r="F4" s="13"/>
      <c r="G4" s="13" t="s">
        <v>117</v>
      </c>
      <c r="H4" s="13" t="s">
        <v>118</v>
      </c>
      <c r="I4" s="13" t="s">
        <v>119</v>
      </c>
    </row>
    <row r="5" spans="1:9" s="2" customFormat="1" ht="22.5" customHeight="1">
      <c r="A5" s="13"/>
      <c r="B5" s="13"/>
      <c r="C5" s="13"/>
      <c r="D5" s="13" t="s">
        <v>48</v>
      </c>
      <c r="E5" s="13" t="s">
        <v>107</v>
      </c>
      <c r="F5" s="13" t="s">
        <v>108</v>
      </c>
      <c r="G5" s="13"/>
      <c r="H5" s="13"/>
      <c r="I5" s="13"/>
    </row>
    <row r="6" spans="1:9" s="1" customFormat="1" ht="27" customHeight="1">
      <c r="A6" s="14" t="s">
        <v>120</v>
      </c>
      <c r="B6" s="15"/>
      <c r="C6" s="16"/>
      <c r="D6" s="17">
        <v>7386000</v>
      </c>
      <c r="E6" s="17">
        <v>7386000</v>
      </c>
      <c r="F6" s="17" t="s">
        <v>113</v>
      </c>
      <c r="G6" s="15"/>
      <c r="H6" s="15"/>
      <c r="I6" s="15"/>
    </row>
    <row r="7" spans="1:9" s="1" customFormat="1" ht="30" customHeight="1">
      <c r="A7" s="14" t="s">
        <v>121</v>
      </c>
      <c r="B7" s="15"/>
      <c r="C7" s="16"/>
      <c r="D7" s="17">
        <v>7086000</v>
      </c>
      <c r="E7" s="17">
        <v>7086000</v>
      </c>
      <c r="F7" s="17" t="s">
        <v>113</v>
      </c>
      <c r="G7" s="15"/>
      <c r="H7" s="15"/>
      <c r="I7" s="15"/>
    </row>
    <row r="8" spans="1:9" s="1" customFormat="1" ht="27.75" customHeight="1">
      <c r="A8" s="18" t="s">
        <v>122</v>
      </c>
      <c r="B8" s="15"/>
      <c r="C8" s="16"/>
      <c r="D8" s="17">
        <v>2300000</v>
      </c>
      <c r="E8" s="17">
        <v>2300000</v>
      </c>
      <c r="F8" s="17" t="s">
        <v>113</v>
      </c>
      <c r="G8" s="15"/>
      <c r="H8" s="15"/>
      <c r="I8" s="15"/>
    </row>
    <row r="9" spans="1:9" s="1" customFormat="1" ht="13.5">
      <c r="A9" s="18"/>
      <c r="B9" s="18" t="s">
        <v>123</v>
      </c>
      <c r="C9" s="18" t="s">
        <v>124</v>
      </c>
      <c r="D9" s="17">
        <v>2000000</v>
      </c>
      <c r="E9" s="17">
        <v>2000000</v>
      </c>
      <c r="F9" s="17" t="s">
        <v>113</v>
      </c>
      <c r="G9" s="19" t="s">
        <v>125</v>
      </c>
      <c r="H9" s="14" t="s">
        <v>126</v>
      </c>
      <c r="I9" s="14" t="s">
        <v>127</v>
      </c>
    </row>
    <row r="10" spans="1:9" s="1" customFormat="1" ht="40.5">
      <c r="A10" s="18"/>
      <c r="B10" s="18"/>
      <c r="C10" s="18"/>
      <c r="D10" s="17"/>
      <c r="E10" s="17"/>
      <c r="F10" s="17"/>
      <c r="G10" s="19" t="s">
        <v>128</v>
      </c>
      <c r="H10" s="14" t="s">
        <v>129</v>
      </c>
      <c r="I10" s="14" t="s">
        <v>130</v>
      </c>
    </row>
    <row r="11" spans="1:9" s="1" customFormat="1" ht="13.5">
      <c r="A11" s="18"/>
      <c r="B11" s="18" t="s">
        <v>131</v>
      </c>
      <c r="C11" s="18" t="s">
        <v>124</v>
      </c>
      <c r="D11" s="17">
        <v>300000</v>
      </c>
      <c r="E11" s="17">
        <v>300000</v>
      </c>
      <c r="F11" s="17" t="s">
        <v>113</v>
      </c>
      <c r="G11" s="19" t="s">
        <v>125</v>
      </c>
      <c r="H11" s="14" t="s">
        <v>132</v>
      </c>
      <c r="I11" s="14" t="s">
        <v>133</v>
      </c>
    </row>
    <row r="12" spans="1:9" s="1" customFormat="1" ht="13.5">
      <c r="A12" s="18"/>
      <c r="B12" s="18"/>
      <c r="C12" s="18"/>
      <c r="D12" s="17"/>
      <c r="E12" s="17"/>
      <c r="F12" s="17"/>
      <c r="G12" s="19" t="s">
        <v>128</v>
      </c>
      <c r="H12" s="14" t="s">
        <v>134</v>
      </c>
      <c r="I12" s="14" t="s">
        <v>130</v>
      </c>
    </row>
    <row r="13" spans="1:9" s="1" customFormat="1" ht="13.5">
      <c r="A13" s="18" t="s">
        <v>135</v>
      </c>
      <c r="B13" s="15"/>
      <c r="C13" s="16"/>
      <c r="D13" s="17">
        <v>4786000</v>
      </c>
      <c r="E13" s="17">
        <v>4786000</v>
      </c>
      <c r="F13" s="17" t="s">
        <v>113</v>
      </c>
      <c r="G13" s="15"/>
      <c r="H13" s="15"/>
      <c r="I13" s="15"/>
    </row>
    <row r="14" spans="1:9" s="1" customFormat="1" ht="13.5">
      <c r="A14" s="18"/>
      <c r="B14" s="18" t="s">
        <v>136</v>
      </c>
      <c r="C14" s="18" t="s">
        <v>124</v>
      </c>
      <c r="D14" s="17">
        <v>3000000</v>
      </c>
      <c r="E14" s="17">
        <v>3000000</v>
      </c>
      <c r="F14" s="17" t="s">
        <v>113</v>
      </c>
      <c r="G14" s="19" t="s">
        <v>125</v>
      </c>
      <c r="H14" s="14" t="s">
        <v>137</v>
      </c>
      <c r="I14" s="14" t="s">
        <v>138</v>
      </c>
    </row>
    <row r="15" spans="1:9" s="1" customFormat="1" ht="27">
      <c r="A15" s="18"/>
      <c r="B15" s="18"/>
      <c r="C15" s="18"/>
      <c r="D15" s="17"/>
      <c r="E15" s="17"/>
      <c r="F15" s="17"/>
      <c r="G15" s="19" t="s">
        <v>128</v>
      </c>
      <c r="H15" s="14" t="s">
        <v>139</v>
      </c>
      <c r="I15" s="14" t="s">
        <v>130</v>
      </c>
    </row>
    <row r="16" spans="1:9" s="1" customFormat="1" ht="13.5">
      <c r="A16" s="18"/>
      <c r="B16" s="18" t="s">
        <v>140</v>
      </c>
      <c r="C16" s="18" t="s">
        <v>124</v>
      </c>
      <c r="D16" s="17">
        <v>71300</v>
      </c>
      <c r="E16" s="17">
        <v>71300</v>
      </c>
      <c r="F16" s="17" t="s">
        <v>113</v>
      </c>
      <c r="G16" s="19" t="s">
        <v>125</v>
      </c>
      <c r="H16" s="14" t="s">
        <v>141</v>
      </c>
      <c r="I16" s="14" t="s">
        <v>142</v>
      </c>
    </row>
    <row r="17" spans="1:9" s="1" customFormat="1" ht="27">
      <c r="A17" s="18"/>
      <c r="B17" s="18"/>
      <c r="C17" s="18"/>
      <c r="D17" s="17"/>
      <c r="E17" s="17"/>
      <c r="F17" s="17"/>
      <c r="G17" s="19" t="s">
        <v>128</v>
      </c>
      <c r="H17" s="14" t="s">
        <v>143</v>
      </c>
      <c r="I17" s="14" t="s">
        <v>130</v>
      </c>
    </row>
    <row r="18" spans="1:9" s="1" customFormat="1" ht="13.5">
      <c r="A18" s="18"/>
      <c r="B18" s="18" t="s">
        <v>144</v>
      </c>
      <c r="C18" s="18" t="s">
        <v>124</v>
      </c>
      <c r="D18" s="17">
        <v>200000</v>
      </c>
      <c r="E18" s="17">
        <v>200000</v>
      </c>
      <c r="F18" s="17" t="s">
        <v>113</v>
      </c>
      <c r="G18" s="19" t="s">
        <v>125</v>
      </c>
      <c r="H18" s="14" t="s">
        <v>145</v>
      </c>
      <c r="I18" s="14" t="s">
        <v>146</v>
      </c>
    </row>
    <row r="19" spans="1:9" s="1" customFormat="1" ht="27">
      <c r="A19" s="18"/>
      <c r="B19" s="18"/>
      <c r="C19" s="18"/>
      <c r="D19" s="17"/>
      <c r="E19" s="17"/>
      <c r="F19" s="17"/>
      <c r="G19" s="19" t="s">
        <v>128</v>
      </c>
      <c r="H19" s="14" t="s">
        <v>147</v>
      </c>
      <c r="I19" s="14" t="s">
        <v>148</v>
      </c>
    </row>
    <row r="20" spans="1:9" s="1" customFormat="1" ht="13.5">
      <c r="A20" s="18"/>
      <c r="B20" s="18" t="s">
        <v>149</v>
      </c>
      <c r="C20" s="18" t="s">
        <v>124</v>
      </c>
      <c r="D20" s="17">
        <v>1500000</v>
      </c>
      <c r="E20" s="17">
        <v>1500000</v>
      </c>
      <c r="F20" s="17" t="s">
        <v>113</v>
      </c>
      <c r="G20" s="19" t="s">
        <v>125</v>
      </c>
      <c r="H20" s="14" t="s">
        <v>150</v>
      </c>
      <c r="I20" s="14" t="s">
        <v>146</v>
      </c>
    </row>
    <row r="21" spans="1:9" s="1" customFormat="1" ht="40.5">
      <c r="A21" s="18"/>
      <c r="B21" s="18"/>
      <c r="C21" s="18"/>
      <c r="D21" s="17"/>
      <c r="E21" s="17"/>
      <c r="F21" s="17"/>
      <c r="G21" s="19" t="s">
        <v>128</v>
      </c>
      <c r="H21" s="14" t="s">
        <v>151</v>
      </c>
      <c r="I21" s="14" t="s">
        <v>130</v>
      </c>
    </row>
    <row r="22" spans="1:9" s="1" customFormat="1" ht="13.5">
      <c r="A22" s="18"/>
      <c r="B22" s="18" t="s">
        <v>152</v>
      </c>
      <c r="C22" s="18" t="s">
        <v>124</v>
      </c>
      <c r="D22" s="17">
        <v>14700</v>
      </c>
      <c r="E22" s="17">
        <v>14700</v>
      </c>
      <c r="F22" s="17" t="s">
        <v>113</v>
      </c>
      <c r="G22" s="19" t="s">
        <v>125</v>
      </c>
      <c r="H22" s="14" t="s">
        <v>153</v>
      </c>
      <c r="I22" s="14" t="s">
        <v>154</v>
      </c>
    </row>
    <row r="23" spans="1:9" s="1" customFormat="1" ht="13.5">
      <c r="A23" s="18"/>
      <c r="B23" s="18"/>
      <c r="C23" s="18"/>
      <c r="D23" s="17"/>
      <c r="E23" s="17"/>
      <c r="F23" s="17"/>
      <c r="G23" s="19" t="s">
        <v>128</v>
      </c>
      <c r="H23" s="14" t="s">
        <v>148</v>
      </c>
      <c r="I23" s="14" t="s">
        <v>155</v>
      </c>
    </row>
    <row r="24" spans="1:9" s="1" customFormat="1" ht="13.5">
      <c r="A24" s="14" t="s">
        <v>156</v>
      </c>
      <c r="B24" s="15"/>
      <c r="C24" s="16"/>
      <c r="D24" s="17">
        <v>300000</v>
      </c>
      <c r="E24" s="17">
        <v>300000</v>
      </c>
      <c r="F24" s="17" t="s">
        <v>113</v>
      </c>
      <c r="G24" s="15"/>
      <c r="H24" s="15"/>
      <c r="I24" s="15"/>
    </row>
    <row r="25" spans="1:9" s="1" customFormat="1" ht="13.5">
      <c r="A25" s="18" t="s">
        <v>157</v>
      </c>
      <c r="B25" s="15"/>
      <c r="C25" s="16"/>
      <c r="D25" s="17">
        <v>300000</v>
      </c>
      <c r="E25" s="17">
        <v>300000</v>
      </c>
      <c r="F25" s="17" t="s">
        <v>113</v>
      </c>
      <c r="G25" s="15"/>
      <c r="H25" s="15"/>
      <c r="I25" s="15"/>
    </row>
    <row r="26" spans="1:9" s="1" customFormat="1" ht="27">
      <c r="A26" s="18"/>
      <c r="B26" s="18" t="s">
        <v>158</v>
      </c>
      <c r="C26" s="18" t="s">
        <v>124</v>
      </c>
      <c r="D26" s="17">
        <v>300000</v>
      </c>
      <c r="E26" s="17">
        <v>300000</v>
      </c>
      <c r="F26" s="17" t="s">
        <v>113</v>
      </c>
      <c r="G26" s="19" t="s">
        <v>125</v>
      </c>
      <c r="H26" s="14" t="s">
        <v>159</v>
      </c>
      <c r="I26" s="14" t="s">
        <v>146</v>
      </c>
    </row>
    <row r="27" spans="1:9" s="1" customFormat="1" ht="40.5">
      <c r="A27" s="18"/>
      <c r="B27" s="18"/>
      <c r="C27" s="18"/>
      <c r="D27" s="17"/>
      <c r="E27" s="17"/>
      <c r="F27" s="17"/>
      <c r="G27" s="19" t="s">
        <v>128</v>
      </c>
      <c r="H27" s="14" t="s">
        <v>160</v>
      </c>
      <c r="I27" s="14" t="s">
        <v>148</v>
      </c>
    </row>
  </sheetData>
  <sheetProtection/>
  <mergeCells count="53">
    <mergeCell ref="A2:I2"/>
    <mergeCell ref="A3:B3"/>
    <mergeCell ref="H3:I3"/>
    <mergeCell ref="D4:F4"/>
    <mergeCell ref="A4:A5"/>
    <mergeCell ref="A8:A12"/>
    <mergeCell ref="A13:A23"/>
    <mergeCell ref="A25:A27"/>
    <mergeCell ref="B4:B5"/>
    <mergeCell ref="B9:B10"/>
    <mergeCell ref="B11:B12"/>
    <mergeCell ref="B14:B15"/>
    <mergeCell ref="B16:B17"/>
    <mergeCell ref="B18:B19"/>
    <mergeCell ref="B20:B21"/>
    <mergeCell ref="B22:B23"/>
    <mergeCell ref="B26:B27"/>
    <mergeCell ref="C4:C5"/>
    <mergeCell ref="C9:C10"/>
    <mergeCell ref="C11:C12"/>
    <mergeCell ref="C14:C15"/>
    <mergeCell ref="C16:C17"/>
    <mergeCell ref="C18:C19"/>
    <mergeCell ref="C20:C21"/>
    <mergeCell ref="C22:C23"/>
    <mergeCell ref="C26:C27"/>
    <mergeCell ref="D9:D10"/>
    <mergeCell ref="D11:D12"/>
    <mergeCell ref="D14:D15"/>
    <mergeCell ref="D16:D17"/>
    <mergeCell ref="D18:D19"/>
    <mergeCell ref="D20:D21"/>
    <mergeCell ref="D22:D23"/>
    <mergeCell ref="D26:D27"/>
    <mergeCell ref="E9:E10"/>
    <mergeCell ref="E11:E12"/>
    <mergeCell ref="E14:E15"/>
    <mergeCell ref="E16:E17"/>
    <mergeCell ref="E18:E19"/>
    <mergeCell ref="E20:E21"/>
    <mergeCell ref="E22:E23"/>
    <mergeCell ref="E26:E27"/>
    <mergeCell ref="F9:F10"/>
    <mergeCell ref="F11:F12"/>
    <mergeCell ref="F14:F15"/>
    <mergeCell ref="F16:F17"/>
    <mergeCell ref="F18:F19"/>
    <mergeCell ref="F20:F21"/>
    <mergeCell ref="F22:F23"/>
    <mergeCell ref="F26:F27"/>
    <mergeCell ref="G4:G5"/>
    <mergeCell ref="H4:H5"/>
    <mergeCell ref="I4:I5"/>
  </mergeCells>
  <printOptions horizontalCentered="1"/>
  <pageMargins left="0.04" right="0.04" top="0.75" bottom="0.75" header="0.31" footer="0.31"/>
  <pageSetup horizontalDpi="600" verticalDpi="6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2018-07-30T03:09:56Z</dcterms:created>
  <dcterms:modified xsi:type="dcterms:W3CDTF">2018-08-15T09:21:34Z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