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20" tabRatio="976" activeTab="0"/>
  </bookViews>
  <sheets>
    <sheet name="封面" sheetId="1" r:id="rId1"/>
    <sheet name="目录" sheetId="2" r:id="rId2"/>
    <sheet name="表1" sheetId="3" r:id="rId3"/>
    <sheet name="表2" sheetId="4" r:id="rId4"/>
    <sheet name="表3" sheetId="5" r:id="rId5"/>
    <sheet name="表4" sheetId="6" r:id="rId6"/>
    <sheet name="表5" sheetId="7" r:id="rId7"/>
    <sheet name="表6" sheetId="8" r:id="rId8"/>
    <sheet name="表7" sheetId="9" r:id="rId9"/>
    <sheet name="表8" sheetId="10" r:id="rId10"/>
    <sheet name="表9" sheetId="11" r:id="rId11"/>
    <sheet name="表10" sheetId="12" r:id="rId12"/>
    <sheet name="表11" sheetId="13" r:id="rId13"/>
  </sheets>
  <externalReferences>
    <externalReference r:id="rId16"/>
  </externalReferences>
  <definedNames>
    <definedName name="_xlnm.Print_Area" localSheetId="2">'表1'!$A$1:$F$42</definedName>
    <definedName name="_xlnm.Print_Area" localSheetId="11">'表10'!$A$1:$J$23</definedName>
    <definedName name="_xlnm.Print_Area" localSheetId="12">'表11'!$A$2:$L$16</definedName>
    <definedName name="_xlnm.Print_Area" localSheetId="3">'表2'!$A$1:$C$193</definedName>
    <definedName name="_xlnm.Print_Area" localSheetId="4">'表3'!$A$1:$F$53</definedName>
    <definedName name="_xlnm.Print_Area" localSheetId="5">'表4'!$A$1:$F$39</definedName>
    <definedName name="_xlnm.Print_Area" localSheetId="6">'表5'!$A$1:$F$73</definedName>
    <definedName name="_xlnm.Print_Area" localSheetId="8">'表7'!$A$1:$C$75</definedName>
    <definedName name="_xlnm.Print_Area" localSheetId="9">'表8'!$A$1:$F$31</definedName>
    <definedName name="_xlnm.Print_Area" localSheetId="10">'表9'!$A$1:$F$42</definedName>
    <definedName name="_xlnm.Print_Area" localSheetId="0">'封面'!$A$1:$H$18</definedName>
    <definedName name="_xlnm.Print_Area" hidden="1">#N/A</definedName>
    <definedName name="_xlnm.Print_Titles" localSheetId="3">'表2'!$2:$3</definedName>
    <definedName name="_xlnm.Print_Titles" localSheetId="6">'表5'!$2:$4</definedName>
    <definedName name="_xlnm.Print_Titles" localSheetId="8">'表7'!$2:$4</definedName>
    <definedName name="_xlnm.Print_Titles" localSheetId="10">'表9'!$1:$5</definedName>
    <definedName name="_xlnm.Print_Titles" hidden="1">#N/A</definedName>
    <definedName name="任务分类">'[1]任务'!$A$1:$A$10</definedName>
    <definedName name="洋10" localSheetId="2">#REF!</definedName>
    <definedName name="洋10" localSheetId="12">#REF!</definedName>
    <definedName name="洋10" localSheetId="0">#REF!</definedName>
    <definedName name="洋10">#REF!</definedName>
  </definedNames>
  <calcPr fullCalcOnLoad="1" fullPrecision="0"/>
</workbook>
</file>

<file path=xl/comments11.xml><?xml version="1.0" encoding="utf-8"?>
<comments xmlns="http://schemas.openxmlformats.org/spreadsheetml/2006/main">
  <authors>
    <author>陈侯坚</author>
  </authors>
  <commentList>
    <comment ref="A27" authorId="0">
      <text>
        <r>
          <rPr>
            <sz val="9"/>
            <rFont val="宋体"/>
            <family val="0"/>
          </rPr>
          <t>实际为散装水泥支出</t>
        </r>
      </text>
    </comment>
  </commentList>
</comments>
</file>

<file path=xl/sharedStrings.xml><?xml version="1.0" encoding="utf-8"?>
<sst xmlns="http://schemas.openxmlformats.org/spreadsheetml/2006/main" count="709" uniqueCount="640">
  <si>
    <t>（6）企业事业单位划转补助</t>
  </si>
  <si>
    <t>（9）义务教育等转移支付收入</t>
  </si>
  <si>
    <t>（19）老少边穷转移支付收入</t>
  </si>
  <si>
    <t>2016年度儋州市一般公共预算支出决算表</t>
  </si>
  <si>
    <t>生产补贴</t>
  </si>
  <si>
    <t>儋州市财政局</t>
  </si>
  <si>
    <t>注：2015年同口径指将2015年5-12月增值税和营业税收入按全面营改增后中央与省按五五分成比例调整并剔除2016年起转列一般公共预算的政府住房基金、无线电频率占用费和水土保持补偿费等3项基金收入后的数据。</t>
  </si>
  <si>
    <t>2016年度儋州市本级一般公共预算收入决算明细表</t>
  </si>
  <si>
    <t>2016年度省对儋州市一般公共预算补助收入情况表</t>
  </si>
  <si>
    <t>省一般公共预算补助收入合计</t>
  </si>
  <si>
    <t>2016年度儋州市本级一般公共预算基本支出经济分类决算表（试编）</t>
  </si>
  <si>
    <t>2016年度儋州市对乡镇一般公共预算分地区转移支付明细表</t>
  </si>
  <si>
    <t>那大镇</t>
  </si>
  <si>
    <t>和庆镇</t>
  </si>
  <si>
    <t>兰洋镇</t>
  </si>
  <si>
    <t>白马井镇</t>
  </si>
  <si>
    <t>南丰镇</t>
  </si>
  <si>
    <t>光村镇</t>
  </si>
  <si>
    <t>大成镇</t>
  </si>
  <si>
    <t>雅星镇</t>
  </si>
  <si>
    <t>排浦镇</t>
  </si>
  <si>
    <t>王五镇</t>
  </si>
  <si>
    <t>东成镇</t>
  </si>
  <si>
    <t>新州镇</t>
  </si>
  <si>
    <t>中和镇</t>
  </si>
  <si>
    <t>木棠镇</t>
  </si>
  <si>
    <t>峨蔓镇</t>
  </si>
  <si>
    <t>海头镇</t>
  </si>
  <si>
    <t>2016年度儋州市对乡镇专项转移支付分项目明细表</t>
  </si>
  <si>
    <t>2016年度儋州市本级政府性基金收入决算表</t>
  </si>
  <si>
    <t xml:space="preserve">备注：1.2015年同口径是指不含2016年开始转列一般公共预算的政府住房基金和水土保持补偿费等2项基金。
     2.2016年2月1日开始，散装水泥专项资金并入新型墙体材料专项基金。
     </t>
  </si>
  <si>
    <t>2016年度儋州市对乡镇政府性基金分地区转移支付明细表</t>
  </si>
  <si>
    <t>那大镇</t>
  </si>
  <si>
    <t>和庆镇</t>
  </si>
  <si>
    <t>兰洋镇</t>
  </si>
  <si>
    <t>白马井镇</t>
  </si>
  <si>
    <t>南丰镇</t>
  </si>
  <si>
    <t>光村镇</t>
  </si>
  <si>
    <t>大成镇</t>
  </si>
  <si>
    <t>雅星镇</t>
  </si>
  <si>
    <t>海头镇</t>
  </si>
  <si>
    <t>排浦镇</t>
  </si>
  <si>
    <t>王五镇</t>
  </si>
  <si>
    <t>东成镇</t>
  </si>
  <si>
    <t>新州镇</t>
  </si>
  <si>
    <t>中和镇</t>
  </si>
  <si>
    <t>木棠镇</t>
  </si>
  <si>
    <t>峨蔓镇</t>
  </si>
  <si>
    <t>2016年儋州市国有资本经营收支决算情况表</t>
  </si>
  <si>
    <t>单位:万元</t>
  </si>
  <si>
    <t>预算科目</t>
  </si>
  <si>
    <t>决算数</t>
  </si>
  <si>
    <t>一、地方一般公共预算收入</t>
  </si>
  <si>
    <t>一、地方一般公共预算支出</t>
  </si>
  <si>
    <t>（一）税收收入</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</si>
  <si>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</si>
  <si>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</si>
  <si>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</si>
  <si>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</si>
  <si>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</si>
  <si>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</si>
  <si>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</si>
  <si>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</si>
  <si>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</si>
  <si>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</si>
  <si>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</si>
  <si>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</si>
  <si>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</si>
  <si>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（十五）商业服务业等支出</t>
  </si>
  <si>
    <t>（十六）金融支出</t>
  </si>
  <si>
    <t>（二）非税收入</t>
  </si>
  <si>
    <t>二、债务收入</t>
  </si>
  <si>
    <t>二、债务还本支出</t>
  </si>
  <si>
    <t>三、转移性收入</t>
  </si>
  <si>
    <t>三、转移性支出</t>
  </si>
  <si>
    <t>（一）上级补助收入</t>
  </si>
  <si>
    <t>（一）补助下级支出</t>
  </si>
  <si>
    <t>（二）下级上解收入</t>
  </si>
  <si>
    <t>（二）上解上级支出</t>
  </si>
  <si>
    <t>（三）上年结余</t>
  </si>
  <si>
    <t>（三）债务转贷支出</t>
  </si>
  <si>
    <t xml:space="preserve">（四）调入资金   </t>
  </si>
  <si>
    <t>（五）调入预算稳定调节基金</t>
  </si>
  <si>
    <t>收  入  总  计</t>
  </si>
  <si>
    <t>支  出  总  计</t>
  </si>
  <si>
    <t>单位：万元</t>
  </si>
  <si>
    <t>项              目</t>
  </si>
  <si>
    <t xml:space="preserve"> 预算数</t>
  </si>
  <si>
    <t>调整预算数</t>
  </si>
  <si>
    <t>为预算同口径数%</t>
  </si>
  <si>
    <t>比2015年同口径数决算+-%</t>
  </si>
  <si>
    <t xml:space="preserve">  增值税</t>
  </si>
  <si>
    <t xml:space="preserve">  营业税</t>
  </si>
  <si>
    <t xml:space="preserve">  企业所得税</t>
  </si>
  <si>
    <t xml:space="preserve">  个人所得税</t>
  </si>
  <si>
    <t xml:space="preserve">  城市维护建设税</t>
  </si>
  <si>
    <t xml:space="preserve">  房产税</t>
  </si>
  <si>
    <t xml:space="preserve">  土地增值税</t>
  </si>
  <si>
    <t xml:space="preserve">  契税</t>
  </si>
  <si>
    <t xml:space="preserve">  城镇土地使用税</t>
  </si>
  <si>
    <t xml:space="preserve">  专项收入</t>
  </si>
  <si>
    <t xml:space="preserve">  行政性收费收入</t>
  </si>
  <si>
    <t xml:space="preserve">  罚没收入</t>
  </si>
  <si>
    <t xml:space="preserve">  国有资本经营收入</t>
  </si>
  <si>
    <t xml:space="preserve">  国有资源(资产)有偿使用收入</t>
  </si>
  <si>
    <t xml:space="preserve">  其他收入</t>
  </si>
  <si>
    <t xml:space="preserve">  返还性收入</t>
  </si>
  <si>
    <t xml:space="preserve">  一般性转移支付收入</t>
  </si>
  <si>
    <t xml:space="preserve">  专项转移支付收入</t>
  </si>
  <si>
    <t>科目编码</t>
  </si>
  <si>
    <t>预算数</t>
  </si>
  <si>
    <t>同口径为预算数%</t>
  </si>
  <si>
    <t>同口径比2015年决算数+-%</t>
  </si>
  <si>
    <t xml:space="preserve">一、返还性收入 </t>
  </si>
  <si>
    <t>（1）所得税基数返还收入</t>
  </si>
  <si>
    <t>（2）成品油价格和税费改革税收返还收入</t>
  </si>
  <si>
    <t xml:space="preserve">（3）增值税税收返还收入 </t>
  </si>
  <si>
    <t xml:space="preserve">（4）消费税税收返还收入 </t>
  </si>
  <si>
    <t>二、一般性转移支付收入</t>
  </si>
  <si>
    <t>（1）体制补助收入</t>
  </si>
  <si>
    <t>（2）均衡性转移支付补助收入</t>
  </si>
  <si>
    <t>（3）县级基本财力保障机制奖补资金</t>
  </si>
  <si>
    <t>（4）结算补助收入</t>
  </si>
  <si>
    <t>（5）资源枯竭型城市转移支付补助</t>
  </si>
  <si>
    <t>（7）成品油价格和税费改革转移支付补助收入</t>
  </si>
  <si>
    <t>（8）基层公检法司转移支付收入</t>
  </si>
  <si>
    <t>（12）农村综合改革转移支付收入</t>
  </si>
  <si>
    <t>（13）产粮（油）大县奖励资金收入</t>
  </si>
  <si>
    <t>（14）重点生态功能区转移支付收入</t>
  </si>
  <si>
    <t>（15）固定数额补助收入</t>
  </si>
  <si>
    <t>（16）革命老区转移支付收入</t>
  </si>
  <si>
    <t>（17）民族地区转移支付收入</t>
  </si>
  <si>
    <t>（18）边疆地区转移支付收入</t>
  </si>
  <si>
    <t>（20）其他一般性转移支付收入</t>
  </si>
  <si>
    <t>三、专项转移支付收入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</si>
  <si>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</si>
  <si>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</si>
  <si>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</si>
  <si>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</si>
  <si>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</si>
  <si>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</si>
  <si>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</si>
  <si>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</si>
  <si>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</si>
  <si>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</si>
  <si>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</si>
  <si>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</si>
  <si>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</si>
  <si>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</si>
  <si>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</si>
  <si>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</si>
  <si>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</si>
  <si>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</si>
  <si>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</si>
  <si>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</si>
  <si>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项        目</t>
  </si>
  <si>
    <t>比预算数%</t>
  </si>
  <si>
    <t>比2015年同口径决算数+-%</t>
  </si>
  <si>
    <t>（十四）资源勘探电力信息等支出</t>
  </si>
  <si>
    <t>（十七）国土海洋气象等支出</t>
  </si>
  <si>
    <t>（十八）住房保障支出</t>
  </si>
  <si>
    <t>（十九）粮油物资储备支出</t>
  </si>
  <si>
    <t>（二十）预备费</t>
  </si>
  <si>
    <t>（二十一）其他支出</t>
  </si>
  <si>
    <t>（二十二）债务付息支出</t>
  </si>
  <si>
    <t>（二十三）债务发行费用支出</t>
  </si>
  <si>
    <t>（三）调出资金</t>
  </si>
  <si>
    <t>（四）债务转贷支出</t>
  </si>
  <si>
    <t>（五）安排预算稳定调节基金</t>
  </si>
  <si>
    <t>（六）年终结余</t>
  </si>
  <si>
    <t xml:space="preserve">   其中:结转下年的支出</t>
  </si>
  <si>
    <t>合计</t>
  </si>
  <si>
    <t>工资福利支出</t>
  </si>
  <si>
    <t>小计</t>
  </si>
  <si>
    <t>基本工资</t>
  </si>
  <si>
    <t>津贴补贴</t>
  </si>
  <si>
    <t>奖金</t>
  </si>
  <si>
    <t>其他社会保障缴费</t>
  </si>
  <si>
    <t>伙食补助费</t>
  </si>
  <si>
    <t>绩效工资</t>
  </si>
  <si>
    <t xml:space="preserve">  机关事业单位基本养老保险缴费</t>
  </si>
  <si>
    <t xml:space="preserve">  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</si>
  <si>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</si>
  <si>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</si>
  <si>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</si>
  <si>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</si>
  <si>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</si>
  <si>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</si>
  <si>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</si>
  <si>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</si>
  <si>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</si>
  <si>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</si>
  <si>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</si>
  <si>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</si>
  <si>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</si>
  <si>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</si>
  <si>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</si>
  <si>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</si>
  <si>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</si>
  <si>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</si>
  <si>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</si>
  <si>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</si>
  <si>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</si>
  <si>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</si>
  <si>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</si>
  <si>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</si>
  <si>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</si>
  <si>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</si>
  <si>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</si>
  <si>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</si>
  <si>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</si>
  <si>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</si>
  <si>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</si>
  <si>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</si>
  <si>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</si>
  <si>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</si>
  <si>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</si>
  <si>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</si>
  <si>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</si>
  <si>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</si>
  <si>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</si>
  <si>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住房公积金</t>
  </si>
  <si>
    <t>提租补贴</t>
  </si>
  <si>
    <t>其他对个人和家庭的补助支出</t>
  </si>
  <si>
    <t>其他资本性支出</t>
  </si>
  <si>
    <t>房屋建筑物购建</t>
  </si>
  <si>
    <t>办公设备购置</t>
  </si>
  <si>
    <t>专用设备购置</t>
  </si>
  <si>
    <t>基础设施建设</t>
  </si>
  <si>
    <t>信息网络及软件购置更新</t>
  </si>
  <si>
    <t xml:space="preserve">  土地补偿</t>
  </si>
  <si>
    <t>公务用车购置</t>
  </si>
  <si>
    <t>其他交通工具购置</t>
  </si>
  <si>
    <t>其他支出</t>
  </si>
  <si>
    <t>项     目</t>
  </si>
  <si>
    <t xml:space="preserve">合计                    </t>
  </si>
  <si>
    <t>税收返还</t>
  </si>
  <si>
    <t>一般性转移
支付</t>
  </si>
  <si>
    <t>专项转移
支付</t>
  </si>
  <si>
    <t>预算科目或项目</t>
  </si>
  <si>
    <t>金  额</t>
  </si>
  <si>
    <t>合  计</t>
  </si>
  <si>
    <t>一般公共服务</t>
  </si>
  <si>
    <t>外交</t>
  </si>
  <si>
    <t>国防</t>
  </si>
  <si>
    <t>公共安全</t>
  </si>
  <si>
    <t>教育</t>
  </si>
  <si>
    <t xml:space="preserve">    其中：农村义务教育薄弱学校改造</t>
  </si>
  <si>
    <t xml:space="preserve">          普通教育</t>
  </si>
  <si>
    <t xml:space="preserve">          职业教育</t>
  </si>
  <si>
    <t xml:space="preserve">          特殊教育</t>
  </si>
  <si>
    <t>科学技术</t>
  </si>
  <si>
    <t>文化体育与传媒</t>
  </si>
  <si>
    <t xml:space="preserve">         行政村（社区）文体活动室及两馆大型维修改造建设</t>
  </si>
  <si>
    <t xml:space="preserve">         文物保护</t>
  </si>
  <si>
    <t xml:space="preserve">         新闻出版广播影视</t>
  </si>
  <si>
    <t>社会保障和就业</t>
  </si>
  <si>
    <t xml:space="preserve">    其中：就业补助</t>
  </si>
  <si>
    <t xml:space="preserve">         抚恤</t>
  </si>
  <si>
    <t xml:space="preserve">         退役安置</t>
  </si>
  <si>
    <t xml:space="preserve">         养老服务体系建设</t>
  </si>
  <si>
    <t xml:space="preserve">         殡葬改革</t>
  </si>
  <si>
    <t xml:space="preserve">         重度残疾人护理</t>
  </si>
  <si>
    <t xml:space="preserve">         自然灾害生活救助</t>
  </si>
  <si>
    <t xml:space="preserve">         最低生活保障</t>
  </si>
  <si>
    <t xml:space="preserve">         困难群众和流浪人员救助</t>
  </si>
  <si>
    <t>医疗卫生与计划生育</t>
  </si>
  <si>
    <t xml:space="preserve">    其中：公立医院</t>
  </si>
  <si>
    <t xml:space="preserve">          基层医疗卫生机构</t>
  </si>
  <si>
    <t xml:space="preserve">          公共卫生</t>
  </si>
  <si>
    <t xml:space="preserve">          城乡医疗补助和救助</t>
  </si>
  <si>
    <t xml:space="preserve">          中医药</t>
  </si>
  <si>
    <t xml:space="preserve">          计划生育事务</t>
  </si>
  <si>
    <t>节能环保</t>
  </si>
  <si>
    <t xml:space="preserve">    其中：污水垃圾处理</t>
  </si>
  <si>
    <t xml:space="preserve">         自然生态保护</t>
  </si>
  <si>
    <t xml:space="preserve">         退耕还林补助</t>
  </si>
  <si>
    <t xml:space="preserve">         能源节约利用</t>
  </si>
  <si>
    <t>城乡社区</t>
  </si>
  <si>
    <t>农林水</t>
  </si>
  <si>
    <t xml:space="preserve">    其中：农业</t>
  </si>
  <si>
    <t xml:space="preserve">         林业</t>
  </si>
  <si>
    <t xml:space="preserve">         水利</t>
  </si>
  <si>
    <t xml:space="preserve">         扶贫</t>
  </si>
  <si>
    <t>交通运输</t>
  </si>
  <si>
    <t xml:space="preserve">    其中：公路水路运输</t>
  </si>
  <si>
    <t xml:space="preserve">          机场建设</t>
  </si>
  <si>
    <t xml:space="preserve">          城市公交车成品油价格补助</t>
  </si>
  <si>
    <t xml:space="preserve">          车辆购置税支出</t>
  </si>
  <si>
    <t>资源勘探信息等</t>
  </si>
  <si>
    <t xml:space="preserve">    其中：低碳制造业发展</t>
  </si>
  <si>
    <t xml:space="preserve">          中小企业发展</t>
  </si>
  <si>
    <t>商业服务业等</t>
  </si>
  <si>
    <t xml:space="preserve">     其中：商业流通事务</t>
  </si>
  <si>
    <t xml:space="preserve">           旅游产业发展</t>
  </si>
  <si>
    <t xml:space="preserve">           外贸发展专项资金</t>
  </si>
  <si>
    <t>金融</t>
  </si>
  <si>
    <t>国土海洋气象等</t>
  </si>
  <si>
    <t xml:space="preserve">    其中：新增建设用地土地有偿使用费和农业土地开发资金项目</t>
  </si>
  <si>
    <t xml:space="preserve">         海岛和海域保护</t>
  </si>
  <si>
    <t xml:space="preserve">         收回以前年度中央海域使用金项目资金</t>
  </si>
  <si>
    <t>住房保障</t>
  </si>
  <si>
    <t xml:space="preserve">    其中：保障性安居工程支出</t>
  </si>
  <si>
    <t>粮油物资储备</t>
  </si>
  <si>
    <t>项          目</t>
  </si>
  <si>
    <t>（一）高等级公路车辆通行附加费收入</t>
  </si>
  <si>
    <t>（一）文化体育与传媒支出</t>
  </si>
  <si>
    <t>（二）社会保障和就业支出</t>
  </si>
  <si>
    <t>（一）政府性基金补助收入</t>
  </si>
  <si>
    <t>（二）调出资金</t>
  </si>
  <si>
    <t>收入总计</t>
  </si>
  <si>
    <t>支出总计</t>
  </si>
  <si>
    <t>一、 地方政府性基金预算收入</t>
  </si>
  <si>
    <t>一、 地方政府性基金预算支出</t>
  </si>
  <si>
    <t>（二）新型墙体材料专项基金收入</t>
  </si>
  <si>
    <t>（三）国家电影事业发展专项资金收入</t>
  </si>
  <si>
    <t>（三）城乡社区事务</t>
  </si>
  <si>
    <t>（四）新增建设用地土地有偿使用费收入</t>
  </si>
  <si>
    <t>（五）政府住房基金收入</t>
  </si>
  <si>
    <t>（五）交通运输支出</t>
  </si>
  <si>
    <t>（六）城市公用事业附加收入</t>
  </si>
  <si>
    <t>（六）资源勘探信息等支出</t>
  </si>
  <si>
    <t>（七）国有土地收益基金收入</t>
  </si>
  <si>
    <t>（七）商业服务业等支出</t>
  </si>
  <si>
    <t>（八）农业土地开发资金收入</t>
  </si>
  <si>
    <t>（九）国有土地使用权出让金收入</t>
  </si>
  <si>
    <t>（十）大中型水库库区基金收入</t>
  </si>
  <si>
    <t>（十二）小型水库移民扶助基金收入</t>
  </si>
  <si>
    <t>（十三）国家重大水利工程建设基金收入</t>
  </si>
  <si>
    <t>（十四）无线电频率占用费</t>
  </si>
  <si>
    <t>（十六）彩票发行机构和彩票销售机构的业务费用</t>
  </si>
  <si>
    <t>（十七）其他政府性基金收入</t>
  </si>
  <si>
    <t>（一）政府性基金补助支出</t>
  </si>
  <si>
    <t>（二）政府性基金上解收入</t>
  </si>
  <si>
    <t>（三）上年结余收入</t>
  </si>
  <si>
    <t>（四）调入资金</t>
  </si>
  <si>
    <t>（四）年终结余</t>
  </si>
  <si>
    <t xml:space="preserve">                       调整
预算数</t>
  </si>
  <si>
    <t>为预算数%</t>
  </si>
  <si>
    <t xml:space="preserve">  国家电影事业发展专项资金及对应专项债务收入安排的支出</t>
  </si>
  <si>
    <t xml:space="preserve">  大中型水库移民后期扶持基金支出</t>
  </si>
  <si>
    <t xml:space="preserve">  国有土地使用权出让收入及对应专项债务收入安排的支出</t>
  </si>
  <si>
    <t xml:space="preserve">  农业土地开发资金及对应专项债务收入安排的支出</t>
  </si>
  <si>
    <t xml:space="preserve">  国家重大水利工程建设基金及对应专项债务收入安排的支出</t>
  </si>
  <si>
    <t xml:space="preserve">  海南省高等级公路车辆通行附加费及对应专项债务收入安排的支出</t>
  </si>
  <si>
    <t xml:space="preserve">  民航发展基金支出</t>
  </si>
  <si>
    <t xml:space="preserve">  新型墙体材料专项基金及对应专项债务收入安排的支出</t>
  </si>
  <si>
    <t xml:space="preserve">  旅游发展基金支出</t>
  </si>
  <si>
    <t xml:space="preserve">  彩票发行销售机构业务费安排的支出</t>
  </si>
  <si>
    <t xml:space="preserve">  彩票公益金及对应专项债务收入安排的支出</t>
  </si>
  <si>
    <t>地区/预算科目</t>
  </si>
  <si>
    <t>大中型水库移民后期扶持基金</t>
  </si>
  <si>
    <t>国有土地使用权出让收入</t>
  </si>
  <si>
    <t>城市公用事业附加</t>
  </si>
  <si>
    <t>新增建设用地土地有偿使用费</t>
  </si>
  <si>
    <t>海南省高等级公路车辆通行附加费</t>
  </si>
  <si>
    <t>彩票公益金</t>
  </si>
  <si>
    <t>其他政府性基金</t>
  </si>
  <si>
    <t>注：本表“其他政府性基金”包含小型水库移民扶助基金、农业土地开发资金、大中型水库库区基金、旅游发展基金和彩票发行销售机构业务费。</t>
  </si>
  <si>
    <t xml:space="preserve">            单位：万元</t>
  </si>
  <si>
    <t>项目</t>
  </si>
  <si>
    <t xml:space="preserve">
预算数</t>
  </si>
  <si>
    <t xml:space="preserve">
调整预算数</t>
  </si>
  <si>
    <t>为预算数的%</t>
  </si>
  <si>
    <t>比2015年决算数+-%</t>
  </si>
  <si>
    <t>（一）利润收入</t>
  </si>
  <si>
    <t>（一）社会保障和就业支出</t>
  </si>
  <si>
    <t>（二）股利、股息收入</t>
  </si>
  <si>
    <t>（二）国有资本预算支出</t>
  </si>
  <si>
    <t>（三）产权转让收入</t>
  </si>
  <si>
    <t xml:space="preserve">   解决历史遗留问题及改革成本支出</t>
  </si>
  <si>
    <t>（四）清算收入</t>
  </si>
  <si>
    <t xml:space="preserve">   国有企业资本金注入</t>
  </si>
  <si>
    <t>（五）其他国有资本经营收入</t>
  </si>
  <si>
    <t xml:space="preserve">   国有企业政策性补贴</t>
  </si>
  <si>
    <t xml:space="preserve">   其他国有资本经营预算支出</t>
  </si>
  <si>
    <t>一、本年收入合计</t>
  </si>
  <si>
    <t>一、本年支出合计</t>
  </si>
  <si>
    <t>二、转移性收入</t>
  </si>
  <si>
    <t>二、转移性支出</t>
  </si>
  <si>
    <t>上年结转</t>
  </si>
  <si>
    <t xml:space="preserve">   调出国有资本经营预算</t>
  </si>
  <si>
    <t xml:space="preserve">   结转下年</t>
  </si>
  <si>
    <t>2017年8月</t>
  </si>
  <si>
    <t>2016年度儋州市一般公共预算收入决算表</t>
  </si>
  <si>
    <t xml:space="preserve">  资源税</t>
  </si>
  <si>
    <t xml:space="preserve">  资源税</t>
  </si>
  <si>
    <t xml:space="preserve">  印花税</t>
  </si>
  <si>
    <t xml:space="preserve">  印花税</t>
  </si>
  <si>
    <t xml:space="preserve">  车船税</t>
  </si>
  <si>
    <t xml:space="preserve">  耕地占用税</t>
  </si>
  <si>
    <t xml:space="preserve">  烟叶税</t>
  </si>
  <si>
    <t xml:space="preserve">  捐赠收入</t>
  </si>
  <si>
    <t xml:space="preserve">  捐赠收入</t>
  </si>
  <si>
    <t xml:space="preserve">  政府住房基金收入</t>
  </si>
  <si>
    <t xml:space="preserve">  政府住房基金收入</t>
  </si>
  <si>
    <t>税收收入</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</si>
  <si>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</si>
  <si>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</si>
  <si>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</si>
  <si>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</si>
  <si>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</si>
  <si>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</si>
  <si>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</si>
  <si>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</si>
  <si>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</si>
  <si>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资源综合利用增值税退税</t>
  </si>
  <si>
    <t xml:space="preserve">      营改增试点国内增值税划入(地方)</t>
  </si>
  <si>
    <t xml:space="preserve">    改征增值税(项)</t>
  </si>
  <si>
    <t xml:space="preserve">      改征增值税(目)</t>
  </si>
  <si>
    <t xml:space="preserve">      改征增值税税款滞纳金、罚款收入</t>
  </si>
  <si>
    <t xml:space="preserve">      营改增试点改征增值税划出(地方)</t>
  </si>
  <si>
    <t xml:space="preserve">    一般营业税</t>
  </si>
  <si>
    <t xml:space="preserve">    营业税税款滞纳金、罚款收入</t>
  </si>
  <si>
    <t xml:space="preserve">    营业税划出(地方)</t>
  </si>
  <si>
    <t xml:space="preserve">    国有石油和化学工业所得税</t>
  </si>
  <si>
    <t xml:space="preserve">    国有银行所得税</t>
  </si>
  <si>
    <t xml:space="preserve">      其他国有银行所得税</t>
  </si>
  <si>
    <t xml:space="preserve">    其他国有企业所得税</t>
  </si>
  <si>
    <t xml:space="preserve">    集体企业所得税</t>
  </si>
  <si>
    <t xml:space="preserve">    股份制企业所得税</t>
  </si>
  <si>
    <t xml:space="preserve">      其他股份制企业所得税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</si>
  <si>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</si>
  <si>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</si>
  <si>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</si>
  <si>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</si>
  <si>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</si>
  <si>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股份制企业分支机构预缴所得税</t>
  </si>
  <si>
    <t xml:space="preserve">      港澳台和外商投资企业分支机构预缴所得税</t>
  </si>
  <si>
    <t xml:space="preserve">    总机构预缴所得税</t>
  </si>
  <si>
    <t xml:space="preserve">      国有企业总机构预缴所得税</t>
  </si>
  <si>
    <t xml:space="preserve">      其他企业总机构预缴所得税</t>
  </si>
  <si>
    <t xml:space="preserve">    跨市县分支机构预缴所得税</t>
  </si>
  <si>
    <t xml:space="preserve">    跨市县总机构预缴所得税</t>
  </si>
  <si>
    <t xml:space="preserve">    跨市县分支机构汇算清缴所得税</t>
  </si>
  <si>
    <t xml:space="preserve">      股份制企业分支机构汇算清缴所得税</t>
  </si>
  <si>
    <t xml:space="preserve">      港澳台和外商投资企业分支机构汇算清缴所得税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</si>
  <si>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</si>
  <si>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</si>
  <si>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</si>
  <si>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个人所得税(款)</t>
  </si>
  <si>
    <t xml:space="preserve">    个人所得税(项)</t>
  </si>
  <si>
    <t xml:space="preserve">      其他个人所得税</t>
  </si>
  <si>
    <t xml:space="preserve">    个人所得税税款滞纳金、罚款收入</t>
  </si>
  <si>
    <t xml:space="preserve">    其他资源税</t>
  </si>
  <si>
    <t xml:space="preserve">    资源税税款滞纳金、罚款收入</t>
  </si>
  <si>
    <t xml:space="preserve">    国有企业城市维护建设税</t>
  </si>
  <si>
    <t xml:space="preserve">      其他国有企业城市维护建设税</t>
  </si>
  <si>
    <t xml:space="preserve">    集体企业城市维护建设税</t>
  </si>
  <si>
    <t xml:space="preserve">    股份制企业城市维护建设税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</si>
  <si>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</si>
  <si>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</si>
  <si>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</si>
  <si>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</si>
  <si>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国有企业房产税</t>
  </si>
  <si>
    <t xml:space="preserve">    集体企业房产税</t>
  </si>
  <si>
    <t xml:space="preserve">    股份制企业房产税</t>
  </si>
  <si>
    <t xml:space="preserve">    港澳台和外商投资企业房产税</t>
  </si>
  <si>
    <t xml:space="preserve">    私营企业房产税</t>
  </si>
  <si>
    <t xml:space="preserve">    其他房产税</t>
  </si>
  <si>
    <t xml:space="preserve">    房产税税款滞纳金、罚款收入</t>
  </si>
  <si>
    <t xml:space="preserve">    其他印花税</t>
  </si>
  <si>
    <t xml:space="preserve">    印花税税款滞纳金、罚款收入</t>
  </si>
  <si>
    <t xml:space="preserve">    国有企业城镇土地使用税</t>
  </si>
  <si>
    <t xml:space="preserve">    集体企业城镇土地使用税</t>
  </si>
  <si>
    <t xml:space="preserve">    股份制企业城镇土地使用税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</si>
  <si>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</si>
  <si>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</si>
  <si>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</si>
  <si>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</si>
  <si>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国有企业土地增值税</t>
  </si>
  <si>
    <t xml:space="preserve">    股份制企业土地增值税</t>
  </si>
  <si>
    <t xml:space="preserve">    港澳台和外商投资企业土地增值税</t>
  </si>
  <si>
    <t xml:space="preserve">    其他土地增值税</t>
  </si>
  <si>
    <t xml:space="preserve">    土地增值税税款滞纳金、罚款收入</t>
  </si>
  <si>
    <t xml:space="preserve">  车船税(款)</t>
  </si>
  <si>
    <t xml:space="preserve">    车船税(项)</t>
  </si>
  <si>
    <t xml:space="preserve">  耕地占用税(款)</t>
  </si>
  <si>
    <t xml:space="preserve">    耕地占用税(项)</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</si>
  <si>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</si>
  <si>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</si>
  <si>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</si>
  <si>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</si>
  <si>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</si>
  <si>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</si>
  <si>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非税收入</t>
  </si>
  <si>
    <t xml:space="preserve">    排污费收入(项)</t>
  </si>
  <si>
    <t xml:space="preserve">      排污费收入(目)</t>
  </si>
  <si>
    <t xml:space="preserve">    水资源费收入</t>
  </si>
  <si>
    <t xml:space="preserve">      其他水资源费收入</t>
  </si>
  <si>
    <t xml:space="preserve">    教育费附加收入(项)</t>
  </si>
  <si>
    <t xml:space="preserve">      教育费附加收入(目)</t>
  </si>
  <si>
    <t xml:space="preserve">    地方教育附加收入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</si>
  <si>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</si>
  <si>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</si>
  <si>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</si>
  <si>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</si>
  <si>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</si>
  <si>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其他专项收入(项)</t>
  </si>
  <si>
    <t xml:space="preserve">      广告收入</t>
  </si>
  <si>
    <t xml:space="preserve">  行政事业性收费收入</t>
  </si>
  <si>
    <t xml:space="preserve">    公安行政事业性收费收入</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</si>
  <si>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</si>
  <si>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</si>
  <si>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</si>
  <si>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</si>
  <si>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</si>
  <si>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</si>
  <si>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</si>
  <si>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法院行政事业性收费收入</t>
  </si>
  <si>
    <t xml:space="preserve">      诉讼费</t>
  </si>
  <si>
    <t xml:space="preserve">    人口和计划生育行政事业性收费收入</t>
  </si>
  <si>
    <t xml:space="preserve">      社会抚养费</t>
  </si>
  <si>
    <t xml:space="preserve">    人防办行政事业性收费收入</t>
  </si>
  <si>
    <t xml:space="preserve">      防空地下室易地建设费</t>
  </si>
  <si>
    <t xml:space="preserve">    国土资源行政事业性收费收入</t>
  </si>
  <si>
    <t xml:space="preserve">      土地登记费</t>
  </si>
  <si>
    <t xml:space="preserve">      耕地开垦费</t>
  </si>
  <si>
    <t xml:space="preserve">    建设行政事业性收费收入</t>
  </si>
  <si>
    <t xml:space="preserve">      房屋登记费</t>
  </si>
  <si>
    <t xml:space="preserve">      城市道路占用挖掘费</t>
  </si>
  <si>
    <t xml:space="preserve">      城镇垃圾处理费</t>
  </si>
  <si>
    <t xml:space="preserve">      其他缴入国库的建设行政事业性收费</t>
  </si>
  <si>
    <t xml:space="preserve">    交通运输行政事业性收费收入</t>
  </si>
  <si>
    <t xml:space="preserve">      考试考务费</t>
  </si>
  <si>
    <t xml:space="preserve">      其他缴入国库的交通运输行政事业性收费</t>
  </si>
  <si>
    <t xml:space="preserve">    水利行政事业性收费收入</t>
  </si>
  <si>
    <t xml:space="preserve">      河道采砂管理费</t>
  </si>
  <si>
    <t xml:space="preserve">      水土保持补偿费</t>
  </si>
  <si>
    <t xml:space="preserve">    卫生行政事业性收费收入</t>
  </si>
  <si>
    <t xml:space="preserve">      预防性体检费</t>
  </si>
  <si>
    <t xml:space="preserve">      委托性卫生防疫服务费</t>
  </si>
  <si>
    <t xml:space="preserve">      其他缴入国库的卫生行政事业性收费</t>
  </si>
  <si>
    <t xml:space="preserve">    人力资源和社会保障行政事业性收费收入</t>
  </si>
  <si>
    <t xml:space="preserve">      职业技能鉴定费</t>
  </si>
  <si>
    <t xml:space="preserve">    一般罚没收入</t>
  </si>
  <si>
    <t xml:space="preserve">      公安罚没收入</t>
  </si>
  <si>
    <t xml:space="preserve">      法院罚没收入</t>
  </si>
  <si>
    <t xml:space="preserve">      税务部门罚没收入</t>
  </si>
  <si>
    <t xml:space="preserve">      卫生罚没收入</t>
  </si>
  <si>
    <t xml:space="preserve">      交通罚没收入</t>
  </si>
  <si>
    <t xml:space="preserve">      审计罚没收入</t>
  </si>
  <si>
    <t xml:space="preserve">      渔政罚没收入</t>
  </si>
  <si>
    <t xml:space="preserve">      物价罚没收入</t>
  </si>
  <si>
    <t xml:space="preserve">      其他一般罚没收入</t>
  </si>
  <si>
    <t xml:space="preserve">    产权转让收入</t>
  </si>
  <si>
    <t xml:space="preserve">      其他产权转让收入</t>
  </si>
  <si>
    <t xml:space="preserve">    其他国有资本经营收入</t>
  </si>
  <si>
    <t xml:space="preserve">    海域使用金收入</t>
  </si>
  <si>
    <t xml:space="preserve">      地方海域使用金收入</t>
  </si>
  <si>
    <t xml:space="preserve">    利息收入</t>
  </si>
  <si>
    <t xml:space="preserve">      国库存款利息收入</t>
  </si>
  <si>
    <t xml:space="preserve">      其他利息收入</t>
  </si>
  <si>
    <t xml:space="preserve">    非经营性国有资产收入</t>
  </si>
  <si>
    <t xml:space="preserve">      行政单位国有资产出租、出借收入</t>
  </si>
  <si>
    <t xml:space="preserve">      事业单位国有资产处置收入</t>
  </si>
  <si>
    <t xml:space="preserve">    矿产资源专项收入</t>
  </si>
  <si>
    <t xml:space="preserve">      矿产资源补偿费收入</t>
  </si>
  <si>
    <t xml:space="preserve">      探矿权、采矿权使用费收入</t>
  </si>
  <si>
    <t xml:space="preserve">    其他国有资源(资产)有偿使用收入</t>
  </si>
  <si>
    <t xml:space="preserve">    国内捐赠收入</t>
  </si>
  <si>
    <t xml:space="preserve">    公共租赁住房租金收入</t>
  </si>
  <si>
    <t xml:space="preserve">    其他政府住房基金收入</t>
  </si>
  <si>
    <t xml:space="preserve">  其他收入(款)</t>
  </si>
  <si>
    <t xml:space="preserve">    其他收入(项)</t>
  </si>
  <si>
    <t>科目编码</t>
  </si>
  <si>
    <t>科目名称</t>
  </si>
  <si>
    <t>决算数</t>
  </si>
  <si>
    <t>一般公共预算收入</t>
  </si>
  <si>
    <t>（10）基本养老保险和低保等转移支付收入</t>
  </si>
  <si>
    <t>（11）新型农村合作医疗等转移支付收入</t>
  </si>
  <si>
    <t>对企事业单位的补贴</t>
  </si>
  <si>
    <t>债务利息支出</t>
  </si>
  <si>
    <t xml:space="preserve">  其他对企事业单位的补贴</t>
  </si>
  <si>
    <t xml:space="preserve">  国外债务付息</t>
  </si>
  <si>
    <t>小计</t>
  </si>
  <si>
    <t>小计</t>
  </si>
  <si>
    <t xml:space="preserve">    其中：其他公共安全</t>
  </si>
  <si>
    <t xml:space="preserve">    其中：体育场馆</t>
  </si>
  <si>
    <t xml:space="preserve">         其他农村环境保护</t>
  </si>
  <si>
    <t xml:space="preserve">    其中：城乡社区环境卫生</t>
  </si>
  <si>
    <t xml:space="preserve">         其他城乡社区事务</t>
  </si>
  <si>
    <t xml:space="preserve">         农业综合改革</t>
  </si>
  <si>
    <t xml:space="preserve">         其他农林水事务</t>
  </si>
  <si>
    <t>（十一）城市基础设施配套费收入</t>
  </si>
  <si>
    <t>（十五）污水处理费收入</t>
  </si>
  <si>
    <t>二、债务转贷收入</t>
  </si>
  <si>
    <t xml:space="preserve">  国有土地收益基金及对应专项债务收入安排的支出</t>
  </si>
  <si>
    <t xml:space="preserve">  城市基础设施配套费及对应专项债务收入安排的支出</t>
  </si>
  <si>
    <t>（四）农林水支出</t>
  </si>
  <si>
    <t xml:space="preserve">  污水处理费及对应专项债务收入安排的支出</t>
  </si>
  <si>
    <t>（八）其他支出</t>
  </si>
  <si>
    <t>（九）债务付息支出</t>
  </si>
  <si>
    <t>（十）债务发行费用支出</t>
  </si>
  <si>
    <t xml:space="preserve">  城市公用事业附加及对应专项债务收入安排的支出</t>
  </si>
  <si>
    <t xml:space="preserve">  新增建设用地土地有偿使用费及对应专项债务收入安排的支出</t>
  </si>
  <si>
    <t xml:space="preserve">  大中型水库库区基金及对应专项债务收入安排的支出</t>
  </si>
  <si>
    <t xml:space="preserve">  其他政府性基金及对应专项债务收入安排的支出</t>
  </si>
  <si>
    <t xml:space="preserve">  小型水库移民扶助基金及对应专项债务收入安排的支出</t>
  </si>
  <si>
    <t>2016年度儋州市政府性基金支出决算表</t>
  </si>
  <si>
    <t>城市公共设施</t>
  </si>
  <si>
    <t>附件3</t>
  </si>
  <si>
    <t>表1</t>
  </si>
  <si>
    <t>表2</t>
  </si>
  <si>
    <t>表3</t>
  </si>
  <si>
    <t>表4</t>
  </si>
  <si>
    <t>表5</t>
  </si>
  <si>
    <t>表6</t>
  </si>
  <si>
    <t>表7</t>
  </si>
  <si>
    <t>表8</t>
  </si>
  <si>
    <t>表9</t>
  </si>
  <si>
    <t>表10</t>
  </si>
  <si>
    <t>表11</t>
  </si>
  <si>
    <t>目    录</t>
  </si>
  <si>
    <t>序号</t>
  </si>
  <si>
    <t>摘要</t>
  </si>
  <si>
    <t>页码</t>
  </si>
  <si>
    <t>2016年度儋州市一般公共预算收入决算表(表1)</t>
  </si>
  <si>
    <t>2016年度儋州市本级一般公共预算收入决算明细表(表2)</t>
  </si>
  <si>
    <t>2016年度省对儋州市一般公共预算补助收入情况表(表3)</t>
  </si>
  <si>
    <t>2016年度儋州市一般公共预算支出决算表(表4)</t>
  </si>
  <si>
    <t>2016年度儋州市本级一般公共预算基本支出经济分类决算表（试编）(表5)</t>
  </si>
  <si>
    <t>2016年度儋州市对乡镇一般公共预算分地区转移支付明细表(表6)</t>
  </si>
  <si>
    <t>2016年度儋州市对乡镇专项转移支付分项目明细表(表7)</t>
  </si>
  <si>
    <t>2016年度儋州市本级政府性基金收入决算表(表8)</t>
  </si>
  <si>
    <t>2016年度儋州市国有资本经营收支决算表(表11)</t>
  </si>
  <si>
    <t>2016年度儋州市政府性基金支出决算表(表9)</t>
  </si>
  <si>
    <t>2016年度儋州市对乡镇政府性基金分地区转移支付明细表(表10)</t>
  </si>
  <si>
    <t>2016年度儋州市市本级财政决算补充表</t>
  </si>
  <si>
    <t>1</t>
  </si>
  <si>
    <t>2-6</t>
  </si>
  <si>
    <t>7</t>
  </si>
  <si>
    <t>8</t>
  </si>
  <si>
    <t>9-10</t>
  </si>
  <si>
    <t>11</t>
  </si>
  <si>
    <t>12-13</t>
  </si>
  <si>
    <t>14</t>
  </si>
  <si>
    <t>15-16</t>
  </si>
  <si>
    <t>17</t>
  </si>
  <si>
    <t>18</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</si>
</sst>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_);[Red]\(#,##0\)"/>
    <numFmt numFmtId="180" formatCode="#,##0.0_);[Red]\(#,##0.0\)"/>
    <numFmt numFmtId="181" formatCode="0.0%"/>
    <numFmt numFmtId="182" formatCode="0_ "/>
    <numFmt numFmtId="183" formatCode="0.00_ "/>
    <numFmt numFmtId="184" formatCode="#,##0.00_ "/>
    <numFmt numFmtId="185" formatCode="_ * #,##0_ ;_ * \-#,##0_ ;_ * &quot;-&quot;??_ ;_ @_ "/>
  </numFmts>
  <fonts count="58">
    <font>
      <sz val="9"/>
      <name val="宋体"/>
      <family val="0"/>
    </font>
    <font>
      <sz val="12"/>
      <name val="宋体"/>
      <family val="0"/>
    </font>
    <font>
      <sz val="11"/>
      <color indexed="8"/>
      <name val="宋体"/>
      <family val="0"/>
    </font>
    <font>
      <b/>
      <sz val="11"/>
      <color indexed="8"/>
      <name val="宋体"/>
      <family val="0"/>
    </font>
    <font>
      <sz val="11"/>
      <name val="宋体"/>
      <family val="0"/>
    </font>
    <font>
      <b/>
      <sz val="16"/>
      <name val="宋体"/>
      <family val="0"/>
    </font>
    <font>
      <b/>
      <sz val="11"/>
      <name val="宋体"/>
      <family val="0"/>
    </font>
    <font>
      <sz val="10"/>
      <name val="宋体"/>
      <family val="0"/>
    </font>
    <font>
      <b/>
      <sz val="18"/>
      <name val="宋体"/>
      <family val="0"/>
    </font>
    <font>
      <sz val="10"/>
      <name val="黑体"/>
      <family val="0"/>
    </font>
    <font>
      <b/>
      <sz val="10"/>
      <name val="宋体"/>
      <family val="0"/>
    </font>
    <font>
      <b/>
      <sz val="10"/>
      <color indexed="8"/>
      <name val="宋体"/>
      <family val="0"/>
    </font>
    <font>
      <b/>
      <sz val="11"/>
      <name val="黑体"/>
      <family val="0"/>
    </font>
    <font>
      <b/>
      <sz val="10"/>
      <name val="黑体"/>
      <family val="0"/>
    </font>
    <font>
      <sz val="10"/>
      <name val="新宋体"/>
      <family val="3"/>
    </font>
    <font>
      <b/>
      <sz val="14"/>
      <name val="宋体"/>
      <family val="0"/>
    </font>
    <font>
      <b/>
      <sz val="12"/>
      <name val="宋体"/>
      <family val="0"/>
    </font>
    <font>
      <b/>
      <sz val="10"/>
      <name val="Arial"/>
      <family val="2"/>
    </font>
    <font>
      <sz val="20"/>
      <name val="黑体"/>
      <family val="0"/>
    </font>
    <font>
      <b/>
      <sz val="12"/>
      <name val="黑体"/>
      <family val="0"/>
    </font>
    <font>
      <b/>
      <sz val="9"/>
      <name val="宋体"/>
      <family val="0"/>
    </font>
    <font>
      <sz val="10.5"/>
      <name val="Times New Roman"/>
      <family val="1"/>
    </font>
    <font>
      <sz val="10"/>
      <color indexed="8"/>
      <name val="宋体"/>
      <family val="0"/>
    </font>
    <font>
      <sz val="20"/>
      <name val="宋体"/>
      <family val="0"/>
    </font>
    <font>
      <sz val="14"/>
      <name val="仿宋_GB2312"/>
      <family val="3"/>
    </font>
    <font>
      <sz val="16"/>
      <name val="宋体"/>
      <family val="0"/>
    </font>
    <font>
      <b/>
      <sz val="26"/>
      <name val="宋体"/>
      <family val="0"/>
    </font>
    <font>
      <sz val="36"/>
      <name val="黑体"/>
      <family val="0"/>
    </font>
    <font>
      <sz val="18"/>
      <name val="宋体"/>
      <family val="0"/>
    </font>
    <font>
      <sz val="11"/>
      <color indexed="58"/>
      <name val="宋体"/>
      <family val="0"/>
    </font>
    <font>
      <sz val="11"/>
      <color indexed="20"/>
      <name val="宋体"/>
      <family val="0"/>
    </font>
    <font>
      <sz val="11"/>
      <color indexed="9"/>
      <name val="宋体"/>
      <family val="0"/>
    </font>
    <font>
      <sz val="11"/>
      <color indexed="17"/>
      <name val="宋体"/>
      <family val="0"/>
    </font>
    <font>
      <b/>
      <sz val="10"/>
      <name val="MS Sans Serif"/>
      <family val="2"/>
    </font>
    <font>
      <sz val="7"/>
      <name val="Small Fonts"/>
      <family val="2"/>
    </font>
    <font>
      <sz val="11"/>
      <color indexed="60"/>
      <name val="宋体"/>
      <family val="0"/>
    </font>
    <font>
      <b/>
      <sz val="11"/>
      <color indexed="56"/>
      <name val="宋体"/>
      <family val="0"/>
    </font>
    <font>
      <i/>
      <sz val="11"/>
      <color indexed="23"/>
      <name val="宋体"/>
      <family val="0"/>
    </font>
    <font>
      <sz val="12"/>
      <name val="Times New Roman"/>
      <family val="1"/>
    </font>
    <font>
      <b/>
      <sz val="18"/>
      <color indexed="56"/>
      <name val="宋体"/>
      <family val="0"/>
    </font>
    <font>
      <sz val="10"/>
      <name val="MS Sans Serif"/>
      <family val="2"/>
    </font>
    <font>
      <b/>
      <sz val="15"/>
      <color indexed="56"/>
      <name val="宋体"/>
      <family val="0"/>
    </font>
    <font>
      <b/>
      <sz val="13"/>
      <color indexed="56"/>
      <name val="宋体"/>
      <family val="0"/>
    </font>
    <font>
      <sz val="11"/>
      <color indexed="20"/>
      <name val="Tahoma"/>
      <family val="2"/>
    </font>
    <font>
      <b/>
      <sz val="11"/>
      <color indexed="52"/>
      <name val="宋体"/>
      <family val="0"/>
    </font>
    <font>
      <sz val="11"/>
      <color indexed="62"/>
      <name val="宋体"/>
      <family val="0"/>
    </font>
    <font>
      <b/>
      <sz val="11"/>
      <color indexed="63"/>
      <name val="宋体"/>
      <family val="0"/>
    </font>
    <font>
      <i/>
      <sz val="12"/>
      <color indexed="23"/>
      <name val="宋体"/>
      <family val="0"/>
    </font>
    <font>
      <sz val="12"/>
      <color indexed="8"/>
      <name val="宋体"/>
      <family val="0"/>
    </font>
    <font>
      <sz val="11"/>
      <color indexed="10"/>
      <name val="宋体"/>
      <family val="0"/>
    </font>
    <font>
      <sz val="11"/>
      <color indexed="52"/>
      <name val="宋体"/>
      <family val="0"/>
    </font>
    <font>
      <sz val="11"/>
      <color indexed="8"/>
      <name val="Tahoma"/>
      <family val="2"/>
    </font>
    <font>
      <sz val="12"/>
      <color indexed="60"/>
      <name val="宋体"/>
      <family val="0"/>
    </font>
    <font>
      <sz val="10"/>
      <name val="Helv"/>
      <family val="2"/>
    </font>
    <font>
      <sz val="11"/>
      <color indexed="17"/>
      <name val="Tahoma"/>
      <family val="2"/>
    </font>
    <font>
      <b/>
      <sz val="11"/>
      <color indexed="9"/>
      <name val="宋体"/>
      <family val="0"/>
    </font>
    <font>
      <b/>
      <sz val="20"/>
      <color indexed="8"/>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7">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style="thin"/>
      <top/>
      <bottom style="thin"/>
    </border>
    <border>
      <left style="thin"/>
      <right style="thin"/>
      <top style="thin"/>
      <bottom/>
    </border>
    <border>
      <left/>
      <right style="thin"/>
      <top style="thin"/>
      <bottom style="thin"/>
    </border>
    <border>
      <left style="thin"/>
      <right/>
      <top style="thin"/>
      <bottom style="thin"/>
    </border>
    <border>
      <left/>
      <right style="thin"/>
      <top style="thin"/>
      <bottom/>
    </border>
    <border>
      <left style="thin"/>
      <right style="thin"/>
      <top/>
      <bottom/>
    </border>
    <border>
      <left style="thin"/>
      <right style="thin"/>
      <top>
        <color indexed="63"/>
      </top>
      <bottom style="thin"/>
    </border>
    <border>
      <left style="thin"/>
      <right style="thin"/>
      <top style="thin"/>
      <bottom>
        <color indexed="63"/>
      </bottom>
    </border>
    <border>
      <left>
        <color indexed="63"/>
      </left>
      <right style="thin">
        <color indexed="8"/>
      </right>
      <top/>
      <bottom>
        <color indexed="63"/>
      </bottom>
    </border>
    <border>
      <left style="thin"/>
      <right>
        <color indexed="63"/>
      </right>
      <top style="thin"/>
      <bottom style="thin"/>
    </border>
    <border>
      <left>
        <color indexed="63"/>
      </left>
      <right style="thin"/>
      <top style="thin"/>
      <bottom style="thin"/>
    </border>
    <border>
      <left/>
      <right/>
      <top style="thin"/>
      <bottom style="thin"/>
    </border>
    <border>
      <left>
        <color indexed="63"/>
      </left>
      <right>
        <color indexed="63"/>
      </right>
      <top style="thin"/>
      <bottom style="thin"/>
    </border>
    <border>
      <left style="thin"/>
      <right/>
      <top style="thin"/>
      <bottom/>
    </border>
    <border>
      <left style="thin"/>
      <right/>
      <top/>
      <bottom style="thin"/>
    </border>
  </borders>
  <cellStyleXfs count="20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lignment vertical="center"/>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3" fillId="0" borderId="0" applyNumberFormat="0" applyFill="0" applyBorder="0" applyAlignment="0" applyProtection="0"/>
    <xf numFmtId="0" fontId="1" fillId="0" borderId="0">
      <alignment vertical="center"/>
      <protection/>
    </xf>
    <xf numFmtId="37" fontId="34" fillId="0" borderId="0">
      <alignment vertical="center"/>
      <protection/>
    </xf>
    <xf numFmtId="0" fontId="40" fillId="0" borderId="0">
      <alignment vertical="center"/>
      <protection/>
    </xf>
    <xf numFmtId="0" fontId="33" fillId="0" borderId="0" applyNumberFormat="0" applyFill="0" applyBorder="0" applyAlignment="0" applyProtection="0"/>
    <xf numFmtId="9" fontId="0" fillId="0" borderId="0" applyFon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9" fillId="0" borderId="0" applyNumberFormat="0" applyFill="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lignment vertical="center"/>
      <protection/>
    </xf>
    <xf numFmtId="0" fontId="30" fillId="3" borderId="0" applyNumberFormat="0" applyBorder="0" applyAlignment="0" applyProtection="0"/>
    <xf numFmtId="0" fontId="30" fillId="3" borderId="0" applyNumberFormat="0" applyBorder="0" applyAlignment="0" applyProtection="0"/>
    <xf numFmtId="0" fontId="30" fillId="3" borderId="0">
      <alignment vertical="center"/>
      <protection/>
    </xf>
    <xf numFmtId="0" fontId="43"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8"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pplyProtection="0">
      <alignment vertical="center"/>
    </xf>
    <xf numFmtId="0" fontId="1" fillId="0" borderId="0" applyProtection="0">
      <alignment vertical="center"/>
    </xf>
    <xf numFmtId="0" fontId="0" fillId="0" borderId="0">
      <alignment vertical="center"/>
      <protection/>
    </xf>
    <xf numFmtId="0" fontId="48" fillId="0" borderId="0" applyProtection="0">
      <alignment vertical="center"/>
    </xf>
    <xf numFmtId="0" fontId="5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32" fillId="4" borderId="0" applyNumberFormat="0" applyBorder="0" applyAlignment="0" applyProtection="0"/>
    <xf numFmtId="0" fontId="32" fillId="4" borderId="0" applyNumberFormat="0" applyBorder="0" applyAlignment="0" applyProtection="0"/>
    <xf numFmtId="0" fontId="32" fillId="4" borderId="0">
      <alignment vertical="center"/>
      <protection/>
    </xf>
    <xf numFmtId="0" fontId="32" fillId="4" borderId="0" applyNumberFormat="0" applyBorder="0" applyAlignment="0" applyProtection="0"/>
    <xf numFmtId="0" fontId="32" fillId="4" borderId="0" applyNumberFormat="0" applyBorder="0" applyAlignment="0" applyProtection="0"/>
    <xf numFmtId="0" fontId="32" fillId="4" borderId="0">
      <alignment vertical="center"/>
      <protection/>
    </xf>
    <xf numFmtId="0" fontId="54"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16" borderId="5" applyNumberFormat="0" applyAlignment="0" applyProtection="0"/>
    <xf numFmtId="0" fontId="55" fillId="17" borderId="6" applyNumberFormat="0" applyAlignment="0" applyProtection="0"/>
    <xf numFmtId="0" fontId="37"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0">
      <alignment vertical="center"/>
      <protection/>
    </xf>
    <xf numFmtId="41" fontId="0" fillId="0" borderId="0" applyFont="0" applyFill="0" applyBorder="0" applyAlignment="0" applyProtection="0"/>
    <xf numFmtId="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18" borderId="0" applyNumberFormat="0" applyBorder="0" applyAlignment="0" applyProtection="0"/>
    <xf numFmtId="0" fontId="46" fillId="16" borderId="8" applyNumberFormat="0" applyAlignment="0" applyProtection="0"/>
    <xf numFmtId="0" fontId="45" fillId="7" borderId="5" applyNumberFormat="0" applyAlignment="0" applyProtection="0"/>
    <xf numFmtId="0" fontId="47" fillId="0" borderId="0" applyNumberFormat="0" applyFill="0" applyBorder="0" applyAlignment="0" applyProtection="0"/>
    <xf numFmtId="0" fontId="52" fillId="18" borderId="0" applyNumberFormat="0" applyBorder="0" applyAlignment="0" applyProtection="0"/>
    <xf numFmtId="0" fontId="53" fillId="0" borderId="0">
      <alignment vertical="center"/>
      <protection/>
    </xf>
    <xf numFmtId="0" fontId="0" fillId="19" borderId="9" applyNumberFormat="0" applyFont="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3" borderId="0" applyNumberFormat="0" applyBorder="0" applyAlignment="0" applyProtection="0"/>
  </cellStyleXfs>
  <cellXfs count="336">
    <xf numFmtId="0" fontId="0" fillId="0" borderId="0" xfId="0" applyAlignment="1">
      <alignment/>
    </xf>
    <xf numFmtId="0" fontId="1" fillId="0" borderId="0" xfId="0" applyFont="1" applyFill="1" applyBorder="1" applyAlignment="1">
      <alignment/>
    </xf>
    <xf numFmtId="3" fontId="1" fillId="0" borderId="0" xfId="0" applyNumberFormat="1" applyFont="1" applyFill="1" applyBorder="1" applyAlignment="1" applyProtection="1">
      <alignment/>
      <protection/>
    </xf>
    <xf numFmtId="49" fontId="4" fillId="0" borderId="0" xfId="128" applyNumberFormat="1" applyFont="1" applyFill="1" applyAlignment="1">
      <alignment vertical="center" wrapText="1"/>
      <protection/>
    </xf>
    <xf numFmtId="3" fontId="7" fillId="0" borderId="10" xfId="0" applyNumberFormat="1" applyFont="1" applyFill="1" applyBorder="1" applyAlignment="1" applyProtection="1">
      <alignment vertical="center"/>
      <protection/>
    </xf>
    <xf numFmtId="3" fontId="7" fillId="0" borderId="10" xfId="0" applyNumberFormat="1" applyFont="1" applyFill="1" applyBorder="1" applyAlignment="1" applyProtection="1">
      <alignment horizontal="right" vertical="center"/>
      <protection/>
    </xf>
    <xf numFmtId="176" fontId="7" fillId="0" borderId="0" xfId="128" applyNumberFormat="1" applyFont="1" applyFill="1" applyAlignment="1">
      <alignment horizontal="center" vertical="center" wrapText="1"/>
      <protection/>
    </xf>
    <xf numFmtId="177" fontId="7" fillId="0" borderId="0" xfId="128" applyNumberFormat="1" applyFont="1" applyFill="1" applyAlignment="1">
      <alignment horizontal="center" vertical="center" wrapText="1"/>
      <protection/>
    </xf>
    <xf numFmtId="178" fontId="7" fillId="0" borderId="0" xfId="128" applyNumberFormat="1" applyFont="1" applyFill="1" applyAlignment="1">
      <alignment horizontal="center" vertical="center" wrapText="1"/>
      <protection/>
    </xf>
    <xf numFmtId="0" fontId="9" fillId="0" borderId="0" xfId="128" applyFont="1" applyFill="1" applyAlignment="1" applyProtection="1">
      <alignment vertical="center" wrapText="1"/>
      <protection locked="0"/>
    </xf>
    <xf numFmtId="0" fontId="9" fillId="0" borderId="0" xfId="128" applyFont="1" applyFill="1" applyAlignment="1" applyProtection="1">
      <alignment horizontal="center" vertical="center"/>
      <protection locked="0"/>
    </xf>
    <xf numFmtId="179" fontId="9" fillId="0" borderId="0" xfId="128" applyNumberFormat="1" applyFont="1" applyFill="1" applyAlignment="1">
      <alignment horizontal="center" vertical="center" wrapText="1"/>
      <protection/>
    </xf>
    <xf numFmtId="0" fontId="10" fillId="0" borderId="10" xfId="128" applyFont="1" applyFill="1" applyBorder="1" applyAlignment="1" applyProtection="1">
      <alignment horizontal="center" vertical="center" wrapText="1"/>
      <protection locked="0"/>
    </xf>
    <xf numFmtId="0" fontId="10" fillId="0" borderId="10" xfId="128" applyFont="1" applyFill="1" applyBorder="1" applyAlignment="1" applyProtection="1">
      <alignment horizontal="left" vertical="center"/>
      <protection locked="0"/>
    </xf>
    <xf numFmtId="178" fontId="6" fillId="0" borderId="10" xfId="125" applyNumberFormat="1" applyFont="1" applyFill="1" applyBorder="1" applyAlignment="1">
      <alignment horizontal="right" vertical="center" wrapText="1"/>
      <protection/>
    </xf>
    <xf numFmtId="179" fontId="7" fillId="0" borderId="10" xfId="128" applyNumberFormat="1" applyFont="1" applyFill="1" applyBorder="1" applyAlignment="1">
      <alignment horizontal="center" vertical="center" wrapText="1"/>
      <protection/>
    </xf>
    <xf numFmtId="178" fontId="7" fillId="0" borderId="10" xfId="125" applyNumberFormat="1" applyFont="1" applyFill="1" applyBorder="1" applyAlignment="1">
      <alignment horizontal="right" vertical="center" wrapText="1"/>
      <protection/>
    </xf>
    <xf numFmtId="0" fontId="7" fillId="0" borderId="10" xfId="128" applyFont="1" applyFill="1" applyBorder="1" applyAlignment="1" applyProtection="1">
      <alignment vertical="center" wrapText="1"/>
      <protection locked="0"/>
    </xf>
    <xf numFmtId="3" fontId="7" fillId="0" borderId="10" xfId="128" applyNumberFormat="1" applyFont="1" applyFill="1" applyBorder="1" applyAlignment="1" applyProtection="1">
      <alignment horizontal="center" vertical="center"/>
      <protection/>
    </xf>
    <xf numFmtId="0" fontId="7" fillId="0" borderId="10" xfId="128" applyFont="1" applyFill="1" applyBorder="1" applyAlignment="1">
      <alignment vertical="center" wrapText="1"/>
      <protection/>
    </xf>
    <xf numFmtId="0" fontId="10" fillId="0" borderId="10" xfId="127" applyFont="1" applyFill="1" applyBorder="1" applyAlignment="1" applyProtection="1">
      <alignment horizontal="left" vertical="center" wrapText="1"/>
      <protection locked="0"/>
    </xf>
    <xf numFmtId="178" fontId="10" fillId="0" borderId="10" xfId="125" applyNumberFormat="1" applyFont="1" applyFill="1" applyBorder="1" applyAlignment="1">
      <alignment horizontal="right" vertical="center" wrapText="1"/>
      <protection/>
    </xf>
    <xf numFmtId="49" fontId="4" fillId="0" borderId="0" xfId="128" applyNumberFormat="1" applyFont="1" applyFill="1">
      <alignment vertical="center" wrapText="1"/>
      <protection/>
    </xf>
    <xf numFmtId="31" fontId="9" fillId="0" borderId="0" xfId="118" applyNumberFormat="1" applyFont="1" applyFill="1" applyAlignment="1">
      <alignment horizontal="left" vertical="center"/>
      <protection/>
    </xf>
    <xf numFmtId="176" fontId="9" fillId="0" borderId="0" xfId="128" applyNumberFormat="1" applyFont="1" applyFill="1" applyAlignment="1" applyProtection="1">
      <alignment horizontal="center" vertical="center"/>
      <protection locked="0"/>
    </xf>
    <xf numFmtId="0" fontId="7" fillId="0" borderId="10" xfId="128" applyFont="1" applyFill="1" applyBorder="1" applyAlignment="1" applyProtection="1">
      <alignment horizontal="left" vertical="center"/>
      <protection locked="0"/>
    </xf>
    <xf numFmtId="179" fontId="7" fillId="0" borderId="10" xfId="118" applyNumberFormat="1" applyFont="1" applyFill="1" applyBorder="1" applyAlignment="1">
      <alignment horizontal="center" vertical="center" wrapText="1"/>
      <protection/>
    </xf>
    <xf numFmtId="176" fontId="7" fillId="0" borderId="10" xfId="118" applyNumberFormat="1" applyFont="1" applyFill="1" applyBorder="1" applyAlignment="1">
      <alignment horizontal="center" vertical="center" wrapText="1"/>
      <protection/>
    </xf>
    <xf numFmtId="176" fontId="7" fillId="0" borderId="11" xfId="118" applyNumberFormat="1" applyFont="1" applyFill="1" applyBorder="1" applyAlignment="1">
      <alignment horizontal="center" vertical="center" wrapText="1"/>
      <protection/>
    </xf>
    <xf numFmtId="176" fontId="7" fillId="0" borderId="10" xfId="128" applyNumberFormat="1" applyFont="1" applyFill="1" applyBorder="1" applyAlignment="1">
      <alignment horizontal="center" vertical="center" wrapText="1"/>
      <protection/>
    </xf>
    <xf numFmtId="3" fontId="7" fillId="0" borderId="10" xfId="128" applyNumberFormat="1" applyFont="1" applyFill="1" applyBorder="1" applyAlignment="1" applyProtection="1">
      <alignment vertical="center"/>
      <protection/>
    </xf>
    <xf numFmtId="0" fontId="10" fillId="0" borderId="11" xfId="127" applyFont="1" applyFill="1" applyBorder="1" applyAlignment="1" applyProtection="1">
      <alignment horizontal="left" vertical="center"/>
      <protection locked="0"/>
    </xf>
    <xf numFmtId="179" fontId="10" fillId="0" borderId="12" xfId="127" applyNumberFormat="1" applyFont="1" applyFill="1" applyBorder="1" applyAlignment="1">
      <alignment horizontal="center" vertical="center" wrapText="1"/>
      <protection/>
    </xf>
    <xf numFmtId="176" fontId="7" fillId="0" borderId="10" xfId="118" applyNumberFormat="1" applyFont="1" applyFill="1" applyBorder="1" applyAlignment="1">
      <alignment horizontal="right" vertical="center" wrapText="1"/>
      <protection/>
    </xf>
    <xf numFmtId="0" fontId="7" fillId="0" borderId="10" xfId="128" applyFont="1" applyFill="1" applyBorder="1" applyAlignment="1">
      <alignment horizontal="left" vertical="center" wrapText="1"/>
      <protection/>
    </xf>
    <xf numFmtId="0" fontId="7" fillId="0" borderId="0" xfId="0" applyFont="1" applyAlignment="1">
      <alignment/>
    </xf>
    <xf numFmtId="3" fontId="10" fillId="0" borderId="10" xfId="0" applyNumberFormat="1" applyFont="1" applyFill="1" applyBorder="1" applyAlignment="1" applyProtection="1">
      <alignment horizontal="center" vertical="center"/>
      <protection/>
    </xf>
    <xf numFmtId="0" fontId="7" fillId="0" borderId="10" xfId="0" applyFont="1" applyBorder="1" applyAlignment="1">
      <alignment/>
    </xf>
    <xf numFmtId="0" fontId="4" fillId="0" borderId="0" xfId="0" applyNumberFormat="1" applyFont="1" applyFill="1" applyAlignment="1">
      <alignment vertical="center"/>
    </xf>
    <xf numFmtId="0" fontId="7" fillId="0" borderId="0" xfId="0" applyNumberFormat="1" applyFont="1" applyFill="1" applyAlignment="1">
      <alignment vertical="center"/>
    </xf>
    <xf numFmtId="176" fontId="7" fillId="0" borderId="10" xfId="125" applyNumberFormat="1" applyFont="1" applyFill="1" applyBorder="1" applyAlignment="1">
      <alignment horizontal="right" vertical="center" wrapText="1"/>
      <protection/>
    </xf>
    <xf numFmtId="178" fontId="12" fillId="0" borderId="10" xfId="125" applyNumberFormat="1" applyFont="1" applyFill="1" applyBorder="1" applyAlignment="1">
      <alignment horizontal="center" vertical="center" wrapText="1"/>
      <protection/>
    </xf>
    <xf numFmtId="176" fontId="10" fillId="0" borderId="10" xfId="125" applyNumberFormat="1" applyFont="1" applyFill="1" applyBorder="1" applyAlignment="1">
      <alignment horizontal="left" vertical="center"/>
      <protection/>
    </xf>
    <xf numFmtId="176" fontId="10" fillId="0" borderId="10" xfId="121" applyNumberFormat="1" applyFont="1" applyFill="1" applyBorder="1" applyAlignment="1">
      <alignment horizontal="right" vertical="center" wrapText="1"/>
      <protection/>
    </xf>
    <xf numFmtId="176" fontId="7" fillId="0" borderId="10" xfId="125" applyNumberFormat="1" applyFont="1" applyFill="1" applyBorder="1" applyAlignment="1">
      <alignment horizontal="left" vertical="center"/>
      <protection/>
    </xf>
    <xf numFmtId="3" fontId="7" fillId="0" borderId="10" xfId="117" applyNumberFormat="1" applyFont="1" applyFill="1" applyBorder="1" applyAlignment="1">
      <alignment horizontal="right" vertical="center"/>
      <protection/>
    </xf>
    <xf numFmtId="176" fontId="7" fillId="0" borderId="10" xfId="121" applyNumberFormat="1" applyFont="1" applyFill="1" applyBorder="1" applyAlignment="1">
      <alignment horizontal="right" vertical="center" wrapText="1"/>
      <protection/>
    </xf>
    <xf numFmtId="3" fontId="10" fillId="0" borderId="10" xfId="0" applyNumberFormat="1" applyFont="1" applyFill="1" applyBorder="1" applyAlignment="1" applyProtection="1">
      <alignment horizontal="left" vertical="center"/>
      <protection/>
    </xf>
    <xf numFmtId="176" fontId="13" fillId="0" borderId="10" xfId="121" applyNumberFormat="1" applyFont="1" applyFill="1" applyBorder="1" applyAlignment="1">
      <alignment horizontal="right" vertical="center" wrapText="1"/>
      <protection/>
    </xf>
    <xf numFmtId="3" fontId="7" fillId="0" borderId="10" xfId="0" applyNumberFormat="1" applyFont="1" applyFill="1" applyBorder="1" applyAlignment="1" applyProtection="1">
      <alignment horizontal="left" vertical="center"/>
      <protection/>
    </xf>
    <xf numFmtId="176" fontId="14" fillId="0" borderId="10" xfId="121" applyNumberFormat="1" applyFont="1" applyFill="1" applyBorder="1" applyAlignment="1">
      <alignment vertical="center" wrapText="1"/>
      <protection/>
    </xf>
    <xf numFmtId="176" fontId="14" fillId="0" borderId="10" xfId="121" applyNumberFormat="1" applyFont="1" applyFill="1" applyBorder="1" applyAlignment="1">
      <alignment horizontal="right" vertical="center" wrapText="1"/>
      <protection/>
    </xf>
    <xf numFmtId="49" fontId="4" fillId="0" borderId="0" xfId="121" applyNumberFormat="1" applyFont="1" applyFill="1" applyAlignment="1">
      <alignment vertical="center"/>
      <protection/>
    </xf>
    <xf numFmtId="3" fontId="7" fillId="0" borderId="0" xfId="121" applyNumberFormat="1" applyFont="1" applyFill="1" applyAlignment="1">
      <alignment vertical="center"/>
      <protection/>
    </xf>
    <xf numFmtId="38" fontId="7" fillId="0" borderId="0" xfId="121" applyNumberFormat="1" applyFont="1" applyFill="1" applyAlignment="1">
      <alignment vertical="center"/>
      <protection/>
    </xf>
    <xf numFmtId="177" fontId="7" fillId="0" borderId="0" xfId="121" applyNumberFormat="1" applyFont="1" applyFill="1" applyAlignment="1">
      <alignment vertical="center"/>
      <protection/>
    </xf>
    <xf numFmtId="178" fontId="13" fillId="0" borderId="10" xfId="125" applyNumberFormat="1" applyFont="1" applyFill="1" applyBorder="1" applyAlignment="1">
      <alignment horizontal="center" vertical="center" wrapText="1"/>
      <protection/>
    </xf>
    <xf numFmtId="176" fontId="7" fillId="0" borderId="10" xfId="125" applyNumberFormat="1" applyFont="1" applyFill="1" applyBorder="1" applyAlignment="1">
      <alignment horizontal="left" vertical="center" wrapText="1"/>
      <protection/>
    </xf>
    <xf numFmtId="38" fontId="7" fillId="0" borderId="10" xfId="121" applyNumberFormat="1" applyFont="1" applyFill="1" applyBorder="1" applyAlignment="1">
      <alignment horizontal="right" vertical="center" wrapText="1"/>
      <protection/>
    </xf>
    <xf numFmtId="176" fontId="7" fillId="0" borderId="10" xfId="125" applyNumberFormat="1" applyFont="1" applyFill="1" applyBorder="1" applyAlignment="1">
      <alignment horizontal="left" vertical="center" indent="1"/>
      <protection/>
    </xf>
    <xf numFmtId="3" fontId="10" fillId="0" borderId="10" xfId="0" applyNumberFormat="1" applyFont="1" applyFill="1" applyBorder="1" applyAlignment="1" applyProtection="1">
      <alignment vertical="center"/>
      <protection/>
    </xf>
    <xf numFmtId="3" fontId="10" fillId="0" borderId="11" xfId="0" applyNumberFormat="1" applyFont="1" applyFill="1" applyBorder="1" applyAlignment="1" applyProtection="1">
      <alignment vertical="center"/>
      <protection/>
    </xf>
    <xf numFmtId="176" fontId="7" fillId="0" borderId="10" xfId="125" applyNumberFormat="1" applyFont="1" applyFill="1" applyBorder="1" applyAlignment="1">
      <alignment vertical="center"/>
      <protection/>
    </xf>
    <xf numFmtId="176" fontId="7" fillId="0" borderId="10" xfId="119" applyNumberFormat="1" applyFont="1" applyFill="1" applyBorder="1" applyAlignment="1" applyProtection="1">
      <alignment horizontal="right" vertical="center" wrapText="1"/>
      <protection/>
    </xf>
    <xf numFmtId="176" fontId="10" fillId="0" borderId="10" xfId="125" applyNumberFormat="1" applyFont="1" applyFill="1" applyBorder="1" applyAlignment="1">
      <alignment horizontal="left" vertical="center" indent="1"/>
      <protection/>
    </xf>
    <xf numFmtId="3" fontId="10" fillId="0" borderId="10" xfId="0" applyNumberFormat="1" applyFont="1" applyFill="1" applyBorder="1" applyAlignment="1" applyProtection="1">
      <alignment horizontal="right" vertical="center"/>
      <protection/>
    </xf>
    <xf numFmtId="0" fontId="1" fillId="0" borderId="0" xfId="0" applyFont="1" applyBorder="1" applyAlignment="1">
      <alignment/>
    </xf>
    <xf numFmtId="0" fontId="0" fillId="0" borderId="0" xfId="0" applyBorder="1" applyAlignment="1">
      <alignment/>
    </xf>
    <xf numFmtId="0" fontId="1" fillId="0" borderId="0" xfId="0" applyFont="1" applyBorder="1" applyAlignment="1">
      <alignment vertical="center"/>
    </xf>
    <xf numFmtId="0" fontId="1" fillId="0" borderId="0" xfId="0" applyFont="1" applyBorder="1" applyAlignment="1">
      <alignment vertical="center"/>
    </xf>
    <xf numFmtId="0" fontId="4" fillId="0" borderId="0" xfId="122" applyFont="1" applyFill="1" applyBorder="1" applyAlignment="1">
      <alignment vertical="center"/>
      <protection/>
    </xf>
    <xf numFmtId="0" fontId="1" fillId="0" borderId="0" xfId="123" applyFont="1" applyFill="1">
      <alignment vertical="center"/>
      <protection/>
    </xf>
    <xf numFmtId="176" fontId="10"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176" fontId="7" fillId="0" borderId="10" xfId="0" applyNumberFormat="1" applyFont="1" applyFill="1" applyBorder="1" applyAlignment="1">
      <alignment horizontal="center" vertical="center" wrapText="1"/>
    </xf>
    <xf numFmtId="0" fontId="0" fillId="0" borderId="0" xfId="0" applyFill="1" applyAlignment="1">
      <alignment/>
    </xf>
    <xf numFmtId="0" fontId="10" fillId="0" borderId="0" xfId="123" applyFont="1" applyFill="1">
      <alignment vertical="center"/>
      <protection/>
    </xf>
    <xf numFmtId="0" fontId="7" fillId="0" borderId="0" xfId="123" applyFont="1" applyFill="1">
      <alignment vertical="center"/>
      <protection/>
    </xf>
    <xf numFmtId="181" fontId="13" fillId="0" borderId="10" xfId="118" applyNumberFormat="1" applyFont="1" applyFill="1" applyBorder="1" applyAlignment="1">
      <alignment horizontal="center" vertical="center" wrapText="1"/>
      <protection/>
    </xf>
    <xf numFmtId="3" fontId="7" fillId="0" borderId="10" xfId="0" applyNumberFormat="1" applyFont="1" applyFill="1" applyBorder="1" applyAlignment="1" applyProtection="1">
      <alignment horizontal="right" vertical="center"/>
      <protection/>
    </xf>
    <xf numFmtId="0" fontId="7" fillId="0" borderId="10" xfId="123" applyFont="1" applyFill="1" applyBorder="1">
      <alignment vertical="center"/>
      <protection/>
    </xf>
    <xf numFmtId="0" fontId="10" fillId="0" borderId="10" xfId="123" applyFont="1" applyFill="1" applyBorder="1" applyAlignment="1">
      <alignment horizontal="left" vertical="center"/>
      <protection/>
    </xf>
    <xf numFmtId="176" fontId="10" fillId="0" borderId="10" xfId="123" applyNumberFormat="1" applyFont="1" applyFill="1" applyBorder="1" applyAlignment="1">
      <alignment horizontal="right" vertical="center"/>
      <protection/>
    </xf>
    <xf numFmtId="178" fontId="13" fillId="0" borderId="10" xfId="125" applyNumberFormat="1" applyFont="1" applyFill="1" applyBorder="1" applyAlignment="1" applyProtection="1">
      <alignment horizontal="right" vertical="center" wrapText="1"/>
      <protection/>
    </xf>
    <xf numFmtId="0" fontId="10" fillId="0" borderId="13" xfId="123" applyFont="1" applyFill="1" applyBorder="1" applyAlignment="1">
      <alignment horizontal="left" vertical="center"/>
      <protection/>
    </xf>
    <xf numFmtId="0" fontId="7" fillId="0" borderId="10" xfId="123" applyFont="1" applyFill="1" applyBorder="1" applyAlignment="1">
      <alignment horizontal="left" vertical="center"/>
      <protection/>
    </xf>
    <xf numFmtId="0" fontId="10" fillId="0" borderId="10" xfId="123" applyFont="1" applyFill="1" applyBorder="1" applyAlignment="1">
      <alignment horizontal="right" vertical="center"/>
      <protection/>
    </xf>
    <xf numFmtId="0" fontId="10" fillId="0" borderId="10" xfId="123" applyFont="1" applyFill="1" applyBorder="1" applyAlignment="1">
      <alignment horizontal="center" vertical="center"/>
      <protection/>
    </xf>
    <xf numFmtId="181" fontId="13" fillId="0" borderId="14" xfId="118" applyNumberFormat="1" applyFont="1" applyFill="1" applyBorder="1" applyAlignment="1">
      <alignment horizontal="center" vertical="center" wrapText="1"/>
      <protection/>
    </xf>
    <xf numFmtId="178" fontId="7" fillId="0" borderId="10" xfId="118" applyNumberFormat="1" applyFont="1" applyFill="1" applyBorder="1" applyAlignment="1">
      <alignment horizontal="right" vertical="center" wrapText="1"/>
      <protection/>
    </xf>
    <xf numFmtId="178" fontId="10" fillId="0" borderId="10" xfId="118" applyNumberFormat="1" applyFont="1" applyFill="1" applyBorder="1" applyAlignment="1">
      <alignment horizontal="right" vertical="center" wrapText="1"/>
      <protection/>
    </xf>
    <xf numFmtId="176" fontId="7" fillId="0" borderId="10" xfId="123" applyNumberFormat="1" applyFont="1" applyFill="1" applyBorder="1" applyAlignment="1">
      <alignment horizontal="right" vertical="center"/>
      <protection/>
    </xf>
    <xf numFmtId="0" fontId="7" fillId="0" borderId="0" xfId="0" applyFont="1" applyFill="1" applyAlignment="1">
      <alignment/>
    </xf>
    <xf numFmtId="0" fontId="4" fillId="0" borderId="0" xfId="123" applyFont="1" applyFill="1">
      <alignment vertical="center"/>
      <protection/>
    </xf>
    <xf numFmtId="0" fontId="7" fillId="0" borderId="0" xfId="0" applyFont="1" applyFill="1" applyBorder="1" applyAlignment="1">
      <alignment/>
    </xf>
    <xf numFmtId="0" fontId="1" fillId="0" borderId="0" xfId="123" applyFill="1">
      <alignment vertical="center"/>
      <protection/>
    </xf>
    <xf numFmtId="0" fontId="4" fillId="0" borderId="0" xfId="123" applyFont="1" applyFill="1" applyAlignment="1">
      <alignment horizontal="center" vertical="center"/>
      <protection/>
    </xf>
    <xf numFmtId="0" fontId="7" fillId="0" borderId="15" xfId="123" applyFont="1" applyFill="1" applyBorder="1">
      <alignment vertical="center"/>
      <protection/>
    </xf>
    <xf numFmtId="0" fontId="7" fillId="0" borderId="10" xfId="0" applyFont="1" applyFill="1" applyBorder="1" applyAlignment="1">
      <alignment vertical="center"/>
    </xf>
    <xf numFmtId="0" fontId="7" fillId="0" borderId="10" xfId="123" applyFont="1" applyFill="1" applyBorder="1" applyAlignment="1">
      <alignment horizontal="right" vertical="center"/>
      <protection/>
    </xf>
    <xf numFmtId="176" fontId="7" fillId="0" borderId="11" xfId="123" applyNumberFormat="1" applyFont="1" applyFill="1" applyBorder="1" applyAlignment="1">
      <alignment horizontal="right" vertical="center"/>
      <protection/>
    </xf>
    <xf numFmtId="0" fontId="17" fillId="0" borderId="10" xfId="123" applyFont="1" applyFill="1" applyBorder="1" applyAlignment="1">
      <alignment horizontal="center" vertical="center"/>
      <protection/>
    </xf>
    <xf numFmtId="0" fontId="1" fillId="0" borderId="0" xfId="123" applyFill="1" applyAlignment="1">
      <alignment horizontal="center" vertical="center"/>
      <protection/>
    </xf>
    <xf numFmtId="178" fontId="7" fillId="0" borderId="11" xfId="118" applyNumberFormat="1" applyFont="1" applyFill="1" applyBorder="1" applyAlignment="1">
      <alignment horizontal="right" vertical="center" wrapText="1"/>
      <protection/>
    </xf>
    <xf numFmtId="178" fontId="10" fillId="0" borderId="11" xfId="118" applyNumberFormat="1" applyFont="1" applyFill="1" applyBorder="1" applyAlignment="1">
      <alignment horizontal="right" vertical="center" wrapText="1"/>
      <protection/>
    </xf>
    <xf numFmtId="0" fontId="4" fillId="0" borderId="0" xfId="0" applyFont="1" applyAlignment="1">
      <alignment/>
    </xf>
    <xf numFmtId="182" fontId="6" fillId="0" borderId="0" xfId="0" applyNumberFormat="1" applyFont="1" applyFill="1" applyBorder="1" applyAlignment="1">
      <alignment horizontal="center"/>
    </xf>
    <xf numFmtId="184" fontId="10" fillId="0" borderId="0" xfId="0" applyNumberFormat="1" applyFont="1" applyFill="1" applyBorder="1" applyAlignment="1">
      <alignment horizontal="center" wrapText="1"/>
    </xf>
    <xf numFmtId="184" fontId="6" fillId="0" borderId="0" xfId="0" applyNumberFormat="1" applyFont="1" applyFill="1" applyBorder="1" applyAlignment="1">
      <alignment horizontal="center"/>
    </xf>
    <xf numFmtId="184" fontId="6" fillId="0" borderId="0" xfId="0" applyNumberFormat="1" applyFont="1" applyFill="1" applyBorder="1" applyAlignment="1">
      <alignment/>
    </xf>
    <xf numFmtId="184" fontId="6" fillId="0" borderId="0" xfId="0" applyNumberFormat="1" applyFont="1" applyFill="1" applyBorder="1" applyAlignment="1">
      <alignment/>
    </xf>
    <xf numFmtId="182" fontId="4" fillId="0" borderId="0" xfId="0" applyNumberFormat="1" applyFont="1" applyFill="1" applyBorder="1" applyAlignment="1">
      <alignment horizontal="left"/>
    </xf>
    <xf numFmtId="182" fontId="10" fillId="0" borderId="0" xfId="0" applyNumberFormat="1" applyFont="1" applyFill="1" applyBorder="1" applyAlignment="1">
      <alignment horizontal="center"/>
    </xf>
    <xf numFmtId="184" fontId="10" fillId="0" borderId="0" xfId="0" applyNumberFormat="1" applyFont="1" applyFill="1" applyBorder="1" applyAlignment="1">
      <alignment horizontal="center"/>
    </xf>
    <xf numFmtId="184" fontId="10" fillId="0" borderId="0" xfId="0" applyNumberFormat="1" applyFont="1" applyFill="1" applyBorder="1" applyAlignment="1">
      <alignment/>
    </xf>
    <xf numFmtId="184" fontId="18" fillId="0" borderId="0" xfId="0" applyNumberFormat="1" applyFont="1" applyFill="1" applyBorder="1" applyAlignment="1">
      <alignment/>
    </xf>
    <xf numFmtId="178" fontId="7" fillId="0" borderId="0" xfId="128" applyNumberFormat="1" applyFont="1" applyFill="1" applyAlignment="1">
      <alignment vertical="center"/>
      <protection/>
    </xf>
    <xf numFmtId="176" fontId="7" fillId="0" borderId="0" xfId="0" applyNumberFormat="1" applyFont="1" applyFill="1" applyBorder="1" applyAlignment="1">
      <alignment horizontal="center" vertical="center" wrapText="1"/>
    </xf>
    <xf numFmtId="184" fontId="10" fillId="0" borderId="0" xfId="0" applyNumberFormat="1" applyFont="1" applyFill="1" applyBorder="1" applyAlignment="1">
      <alignment/>
    </xf>
    <xf numFmtId="0" fontId="7" fillId="0" borderId="0" xfId="0" applyFont="1" applyBorder="1" applyAlignment="1">
      <alignment/>
    </xf>
    <xf numFmtId="0" fontId="10" fillId="0" borderId="0" xfId="128" applyFont="1" applyFill="1">
      <alignment vertical="center" wrapText="1"/>
      <protection/>
    </xf>
    <xf numFmtId="0" fontId="9" fillId="0" borderId="0" xfId="128" applyFont="1" applyFill="1">
      <alignment vertical="center" wrapText="1"/>
      <protection/>
    </xf>
    <xf numFmtId="0" fontId="13" fillId="0" borderId="0" xfId="128" applyFont="1" applyFill="1">
      <alignment vertical="center" wrapText="1"/>
      <protection/>
    </xf>
    <xf numFmtId="0" fontId="10" fillId="0" borderId="0" xfId="127" applyFont="1" applyFill="1">
      <alignment vertical="center" wrapText="1"/>
      <protection/>
    </xf>
    <xf numFmtId="0" fontId="7" fillId="0" borderId="0" xfId="128" applyFont="1" applyFill="1" applyAlignment="1">
      <alignment vertical="center" wrapText="1"/>
      <protection/>
    </xf>
    <xf numFmtId="0" fontId="7" fillId="0" borderId="0" xfId="128" applyFont="1" applyFill="1" applyAlignment="1">
      <alignment horizontal="center" vertical="center" wrapText="1"/>
      <protection/>
    </xf>
    <xf numFmtId="179" fontId="7" fillId="0" borderId="0" xfId="128" applyNumberFormat="1" applyFont="1" applyFill="1" applyAlignment="1">
      <alignment horizontal="center" vertical="center" wrapText="1"/>
      <protection/>
    </xf>
    <xf numFmtId="0" fontId="7" fillId="0" borderId="0" xfId="128" applyFont="1" applyFill="1">
      <alignment vertical="center" wrapText="1"/>
      <protection/>
    </xf>
    <xf numFmtId="177" fontId="13" fillId="0" borderId="14" xfId="125" applyNumberFormat="1" applyFont="1" applyFill="1" applyBorder="1" applyAlignment="1">
      <alignment horizontal="center" vertical="center" wrapText="1"/>
      <protection/>
    </xf>
    <xf numFmtId="0" fontId="10" fillId="0" borderId="10" xfId="128" applyFont="1" applyFill="1" applyBorder="1" applyAlignment="1" applyProtection="1">
      <alignment vertical="center" wrapText="1"/>
      <protection locked="0"/>
    </xf>
    <xf numFmtId="179" fontId="10" fillId="0" borderId="14" xfId="128" applyNumberFormat="1" applyFont="1" applyFill="1" applyBorder="1" applyAlignment="1">
      <alignment horizontal="center" vertical="center" wrapText="1"/>
      <protection/>
    </xf>
    <xf numFmtId="179" fontId="7" fillId="0" borderId="14" xfId="128" applyNumberFormat="1" applyFont="1" applyFill="1" applyBorder="1" applyAlignment="1">
      <alignment horizontal="center" vertical="center" wrapText="1"/>
      <protection/>
    </xf>
    <xf numFmtId="0" fontId="7" fillId="0" borderId="10" xfId="128" applyFont="1" applyFill="1" applyBorder="1" applyAlignment="1" applyProtection="1">
      <alignment horizontal="left" vertical="center" wrapText="1"/>
      <protection locked="0"/>
    </xf>
    <xf numFmtId="176" fontId="7" fillId="0" borderId="14" xfId="126" applyNumberFormat="1" applyFont="1" applyFill="1" applyBorder="1" applyAlignment="1" applyProtection="1">
      <alignment horizontal="right" vertical="center"/>
      <protection/>
    </xf>
    <xf numFmtId="176" fontId="7" fillId="0" borderId="14" xfId="126" applyNumberFormat="1" applyFont="1" applyFill="1" applyBorder="1" applyAlignment="1">
      <alignment horizontal="right" vertical="center" wrapText="1"/>
      <protection/>
    </xf>
    <xf numFmtId="3" fontId="7" fillId="0" borderId="13" xfId="128" applyNumberFormat="1" applyFont="1" applyFill="1" applyBorder="1" applyAlignment="1" applyProtection="1">
      <alignment horizontal="center" vertical="center"/>
      <protection/>
    </xf>
    <xf numFmtId="3" fontId="7" fillId="0" borderId="14" xfId="128" applyNumberFormat="1" applyFont="1" applyFill="1" applyBorder="1" applyAlignment="1" applyProtection="1">
      <alignment horizontal="center" vertical="center"/>
      <protection/>
    </xf>
    <xf numFmtId="0" fontId="0" fillId="0" borderId="10" xfId="128" applyFont="1" applyFill="1" applyBorder="1" applyAlignment="1" applyProtection="1">
      <alignment horizontal="left" vertical="center" wrapText="1"/>
      <protection locked="0"/>
    </xf>
    <xf numFmtId="0" fontId="7" fillId="0" borderId="10" xfId="126" applyFont="1" applyFill="1" applyBorder="1" applyAlignment="1">
      <alignment vertical="center" wrapText="1"/>
      <protection/>
    </xf>
    <xf numFmtId="0" fontId="7" fillId="0" borderId="10" xfId="126" applyFont="1" applyFill="1" applyBorder="1" applyAlignment="1" applyProtection="1">
      <alignment horizontal="left" vertical="center" wrapText="1"/>
      <protection locked="0"/>
    </xf>
    <xf numFmtId="179" fontId="7" fillId="0" borderId="16" xfId="128" applyNumberFormat="1" applyFont="1" applyFill="1" applyBorder="1" applyAlignment="1">
      <alignment horizontal="center" vertical="center" wrapText="1"/>
      <protection/>
    </xf>
    <xf numFmtId="0" fontId="10" fillId="0" borderId="14" xfId="127" applyFont="1" applyFill="1" applyBorder="1" applyAlignment="1">
      <alignment horizontal="center" vertical="center" wrapText="1"/>
      <protection/>
    </xf>
    <xf numFmtId="0" fontId="10" fillId="0" borderId="10" xfId="127" applyFont="1" applyFill="1" applyBorder="1" applyAlignment="1">
      <alignment horizontal="center" vertical="center" wrapText="1"/>
      <protection/>
    </xf>
    <xf numFmtId="176" fontId="10" fillId="0" borderId="10" xfId="127" applyNumberFormat="1" applyFont="1" applyFill="1" applyBorder="1" applyAlignment="1">
      <alignment horizontal="center" vertical="center" wrapText="1"/>
      <protection/>
    </xf>
    <xf numFmtId="3" fontId="7" fillId="0" borderId="10" xfId="127" applyNumberFormat="1" applyFont="1" applyFill="1" applyBorder="1" applyAlignment="1" applyProtection="1">
      <alignment horizontal="left" vertical="center" wrapText="1"/>
      <protection/>
    </xf>
    <xf numFmtId="3" fontId="7" fillId="0" borderId="10" xfId="127" applyNumberFormat="1" applyFont="1" applyFill="1" applyBorder="1" applyAlignment="1" applyProtection="1">
      <alignment vertical="center" wrapText="1"/>
      <protection/>
    </xf>
    <xf numFmtId="179" fontId="10" fillId="0" borderId="12" xfId="118" applyNumberFormat="1" applyFont="1" applyFill="1" applyBorder="1" applyAlignment="1">
      <alignment horizontal="center" vertical="center" wrapText="1"/>
      <protection/>
    </xf>
    <xf numFmtId="179" fontId="10" fillId="0" borderId="11" xfId="118" applyNumberFormat="1" applyFont="1" applyFill="1" applyBorder="1" applyAlignment="1">
      <alignment horizontal="center" vertical="center" wrapText="1"/>
      <protection/>
    </xf>
    <xf numFmtId="0" fontId="16" fillId="0" borderId="0" xfId="0" applyFont="1" applyBorder="1" applyAlignment="1">
      <alignment vertical="center"/>
    </xf>
    <xf numFmtId="0" fontId="19" fillId="0" borderId="0" xfId="0" applyFont="1" applyBorder="1" applyAlignment="1">
      <alignment vertical="center"/>
    </xf>
    <xf numFmtId="179" fontId="9" fillId="0" borderId="0" xfId="118" applyNumberFormat="1" applyFont="1" applyFill="1" applyBorder="1" applyAlignment="1">
      <alignment horizontal="center" vertical="center"/>
      <protection/>
    </xf>
    <xf numFmtId="176" fontId="9" fillId="0" borderId="0" xfId="118" applyNumberFormat="1" applyFont="1" applyFill="1" applyBorder="1" applyAlignment="1">
      <alignment horizontal="center" vertical="center"/>
      <protection/>
    </xf>
    <xf numFmtId="177" fontId="9" fillId="0" borderId="0" xfId="118" applyNumberFormat="1" applyFont="1" applyFill="1" applyBorder="1" applyAlignment="1">
      <alignment horizontal="center" vertical="center"/>
      <protection/>
    </xf>
    <xf numFmtId="176" fontId="7" fillId="0" borderId="0" xfId="0" applyNumberFormat="1" applyFont="1" applyFill="1" applyBorder="1" applyAlignment="1">
      <alignment horizontal="right" vertical="center" wrapText="1"/>
    </xf>
    <xf numFmtId="180" fontId="10" fillId="0" borderId="11" xfId="118" applyNumberFormat="1" applyFont="1" applyFill="1" applyBorder="1" applyAlignment="1">
      <alignment horizontal="center" vertical="center" wrapText="1"/>
      <protection/>
    </xf>
    <xf numFmtId="179" fontId="7" fillId="0" borderId="11" xfId="118" applyNumberFormat="1" applyFont="1" applyFill="1" applyBorder="1" applyAlignment="1">
      <alignment horizontal="center" vertical="center" wrapText="1"/>
      <protection/>
    </xf>
    <xf numFmtId="0" fontId="7" fillId="0" borderId="10" xfId="128" applyFont="1" applyFill="1" applyBorder="1">
      <alignment vertical="center" wrapText="1"/>
      <protection/>
    </xf>
    <xf numFmtId="0" fontId="7" fillId="0" borderId="11" xfId="128" applyFont="1" applyFill="1" applyBorder="1" applyAlignment="1" applyProtection="1">
      <alignment horizontal="left" vertical="center"/>
      <protection locked="0"/>
    </xf>
    <xf numFmtId="179" fontId="7" fillId="0" borderId="17" xfId="118" applyNumberFormat="1" applyFont="1" applyFill="1" applyBorder="1" applyAlignment="1">
      <alignment horizontal="center" vertical="center" wrapText="1"/>
      <protection/>
    </xf>
    <xf numFmtId="176" fontId="7" fillId="0" borderId="17" xfId="118" applyNumberFormat="1" applyFont="1" applyFill="1" applyBorder="1" applyAlignment="1">
      <alignment horizontal="center" vertical="center" wrapText="1"/>
      <protection/>
    </xf>
    <xf numFmtId="0" fontId="7" fillId="0" borderId="13" xfId="128" applyFont="1" applyFill="1" applyBorder="1" applyAlignment="1" applyProtection="1">
      <alignment horizontal="left" vertical="center"/>
      <protection locked="0"/>
    </xf>
    <xf numFmtId="3" fontId="7" fillId="0" borderId="13" xfId="128" applyNumberFormat="1" applyFont="1" applyFill="1" applyBorder="1" applyAlignment="1" applyProtection="1">
      <alignment vertical="center"/>
      <protection/>
    </xf>
    <xf numFmtId="0" fontId="7" fillId="0" borderId="13" xfId="128" applyFont="1" applyFill="1" applyBorder="1">
      <alignment vertical="center" wrapText="1"/>
      <protection/>
    </xf>
    <xf numFmtId="176" fontId="13" fillId="0" borderId="11" xfId="126" applyNumberFormat="1" applyFont="1" applyFill="1" applyBorder="1" applyAlignment="1">
      <alignment horizontal="right" vertical="center" wrapText="1"/>
      <protection/>
    </xf>
    <xf numFmtId="176" fontId="13" fillId="0" borderId="10" xfId="126" applyNumberFormat="1" applyFont="1" applyFill="1" applyBorder="1" applyAlignment="1">
      <alignment horizontal="right" vertical="center" wrapText="1"/>
      <protection/>
    </xf>
    <xf numFmtId="178" fontId="10" fillId="0" borderId="11" xfId="118" applyNumberFormat="1" applyFont="1" applyFill="1" applyBorder="1" applyAlignment="1">
      <alignment horizontal="center" vertical="center" wrapText="1"/>
      <protection/>
    </xf>
    <xf numFmtId="0" fontId="10" fillId="0" borderId="11" xfId="128" applyFont="1" applyFill="1" applyBorder="1" applyAlignment="1" applyProtection="1">
      <alignment horizontal="center" vertical="center"/>
      <protection locked="0"/>
    </xf>
    <xf numFmtId="0" fontId="20" fillId="0" borderId="0" xfId="0" applyFont="1" applyAlignment="1">
      <alignment/>
    </xf>
    <xf numFmtId="182" fontId="0" fillId="0" borderId="0" xfId="0" applyNumberFormat="1" applyFill="1" applyBorder="1" applyAlignment="1">
      <alignment vertical="center"/>
    </xf>
    <xf numFmtId="0" fontId="0" fillId="0" borderId="0" xfId="0" applyAlignment="1">
      <alignment horizontal="center"/>
    </xf>
    <xf numFmtId="176" fontId="0" fillId="0" borderId="0" xfId="0" applyNumberFormat="1" applyFill="1" applyBorder="1" applyAlignment="1">
      <alignment horizontal="right"/>
    </xf>
    <xf numFmtId="176" fontId="4" fillId="0" borderId="0" xfId="0" applyNumberFormat="1" applyFont="1" applyFill="1" applyBorder="1" applyAlignment="1">
      <alignment horizontal="left" vertical="center" wrapText="1"/>
    </xf>
    <xf numFmtId="0" fontId="0" fillId="0" borderId="0" xfId="0" applyBorder="1" applyAlignment="1">
      <alignment horizontal="center"/>
    </xf>
    <xf numFmtId="0" fontId="21" fillId="0" borderId="0" xfId="0" applyFont="1" applyBorder="1" applyAlignment="1">
      <alignment horizontal="justify"/>
    </xf>
    <xf numFmtId="176" fontId="4" fillId="0" borderId="0" xfId="0" applyNumberFormat="1" applyFont="1" applyFill="1" applyBorder="1" applyAlignment="1">
      <alignment horizontal="right" vertical="center" wrapText="1"/>
    </xf>
    <xf numFmtId="0" fontId="10" fillId="0" borderId="13"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176" fontId="11" fillId="0" borderId="14" xfId="0" applyNumberFormat="1" applyFont="1" applyFill="1" applyBorder="1" applyAlignment="1">
      <alignment horizontal="right" vertical="center" wrapText="1" shrinkToFit="1"/>
    </xf>
    <xf numFmtId="49" fontId="11" fillId="0" borderId="10" xfId="0" applyNumberFormat="1" applyFont="1" applyFill="1" applyBorder="1" applyAlignment="1">
      <alignment horizontal="left" vertical="center" wrapText="1" shrinkToFit="1"/>
    </xf>
    <xf numFmtId="176" fontId="22" fillId="0" borderId="14" xfId="0" applyNumberFormat="1" applyFont="1" applyFill="1" applyBorder="1" applyAlignment="1">
      <alignment horizontal="right" vertical="center" wrapText="1" shrinkToFit="1"/>
    </xf>
    <xf numFmtId="49" fontId="22" fillId="0" borderId="10" xfId="0" applyNumberFormat="1" applyFont="1" applyFill="1" applyBorder="1" applyAlignment="1">
      <alignment horizontal="left" vertical="center" wrapText="1" shrinkToFit="1"/>
    </xf>
    <xf numFmtId="176" fontId="1" fillId="0" borderId="0" xfId="0" applyNumberFormat="1" applyFont="1" applyFill="1" applyBorder="1" applyAlignment="1">
      <alignment horizontal="center" vertical="center" wrapText="1"/>
    </xf>
    <xf numFmtId="176" fontId="16" fillId="0" borderId="10" xfId="0" applyNumberFormat="1" applyFont="1" applyFill="1" applyBorder="1" applyAlignment="1">
      <alignment horizontal="center" vertical="center" wrapText="1"/>
    </xf>
    <xf numFmtId="184" fontId="16" fillId="0" borderId="0" xfId="0" applyNumberFormat="1" applyFont="1" applyFill="1" applyBorder="1" applyAlignment="1">
      <alignment/>
    </xf>
    <xf numFmtId="176"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right" vertical="center"/>
    </xf>
    <xf numFmtId="176" fontId="16" fillId="0" borderId="11" xfId="0" applyNumberFormat="1" applyFont="1" applyFill="1" applyBorder="1" applyAlignment="1">
      <alignment horizontal="center" vertical="center" wrapText="1"/>
    </xf>
    <xf numFmtId="176" fontId="16" fillId="0" borderId="10" xfId="0" applyNumberFormat="1" applyFont="1" applyFill="1" applyBorder="1" applyAlignment="1">
      <alignment horizontal="right" vertical="center"/>
    </xf>
    <xf numFmtId="184" fontId="16" fillId="0" borderId="0" xfId="0" applyNumberFormat="1" applyFont="1" applyFill="1" applyBorder="1" applyAlignment="1">
      <alignment/>
    </xf>
    <xf numFmtId="0" fontId="1"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1" fillId="0" borderId="0" xfId="0" applyFont="1" applyFill="1" applyBorder="1" applyAlignment="1">
      <alignment horizontal="right" vertical="center"/>
    </xf>
    <xf numFmtId="0" fontId="4" fillId="0" borderId="0" xfId="0" applyFont="1" applyBorder="1" applyAlignment="1">
      <alignment vertical="center"/>
    </xf>
    <xf numFmtId="176" fontId="1" fillId="0" borderId="0" xfId="0" applyNumberFormat="1" applyFont="1" applyFill="1" applyBorder="1" applyAlignment="1">
      <alignment vertical="center"/>
    </xf>
    <xf numFmtId="10" fontId="1" fillId="0" borderId="0" xfId="0" applyNumberFormat="1" applyFont="1" applyFill="1" applyBorder="1" applyAlignment="1">
      <alignment vertical="center"/>
    </xf>
    <xf numFmtId="0" fontId="15" fillId="0" borderId="0" xfId="0" applyFont="1" applyFill="1" applyBorder="1" applyAlignment="1">
      <alignment horizontal="center" vertical="center"/>
    </xf>
    <xf numFmtId="0" fontId="10" fillId="0" borderId="10" xfId="0" applyFont="1" applyFill="1" applyBorder="1" applyAlignment="1">
      <alignment horizontal="center" vertical="center"/>
    </xf>
    <xf numFmtId="176" fontId="11" fillId="0" borderId="18" xfId="0" applyNumberFormat="1" applyFont="1" applyFill="1" applyBorder="1" applyAlignment="1">
      <alignment horizontal="right" vertical="center" shrinkToFit="1"/>
    </xf>
    <xf numFmtId="176" fontId="22" fillId="0" borderId="10" xfId="0" applyNumberFormat="1" applyFont="1" applyFill="1" applyBorder="1" applyAlignment="1">
      <alignment horizontal="right" vertical="center" shrinkToFit="1"/>
    </xf>
    <xf numFmtId="176" fontId="22" fillId="0" borderId="10" xfId="0" applyNumberFormat="1" applyFont="1" applyFill="1" applyBorder="1" applyAlignment="1">
      <alignment horizontal="right" vertical="center" shrinkToFit="1"/>
    </xf>
    <xf numFmtId="176" fontId="22" fillId="0" borderId="13" xfId="0" applyNumberFormat="1" applyFont="1" applyFill="1" applyBorder="1" applyAlignment="1">
      <alignment horizontal="right" vertical="center" shrinkToFit="1"/>
    </xf>
    <xf numFmtId="0" fontId="23" fillId="0" borderId="0" xfId="121" applyFont="1" applyFill="1" applyAlignment="1">
      <alignment vertical="center"/>
      <protection/>
    </xf>
    <xf numFmtId="177" fontId="12" fillId="0" borderId="14" xfId="125" applyNumberFormat="1" applyFont="1" applyFill="1" applyBorder="1" applyAlignment="1">
      <alignment horizontal="center" vertical="center" wrapText="1"/>
      <protection/>
    </xf>
    <xf numFmtId="176" fontId="14" fillId="0" borderId="13" xfId="121" applyNumberFormat="1" applyFont="1" applyFill="1" applyBorder="1" applyAlignment="1">
      <alignment horizontal="right" vertical="center" wrapText="1"/>
      <protection/>
    </xf>
    <xf numFmtId="176" fontId="14" fillId="0" borderId="10" xfId="97" applyNumberFormat="1" applyFont="1" applyFill="1" applyBorder="1" applyAlignment="1">
      <alignment horizontal="right" vertical="center" wrapText="1"/>
      <protection/>
    </xf>
    <xf numFmtId="176" fontId="14" fillId="0" borderId="11" xfId="121" applyNumberFormat="1" applyFont="1" applyFill="1" applyBorder="1" applyAlignment="1">
      <alignment horizontal="right" vertical="center" wrapText="1"/>
      <protection/>
    </xf>
    <xf numFmtId="176" fontId="7" fillId="0" borderId="10" xfId="97" applyNumberFormat="1" applyFont="1" applyFill="1" applyBorder="1" applyAlignment="1">
      <alignment horizontal="right" vertical="center" wrapText="1"/>
      <protection/>
    </xf>
    <xf numFmtId="3" fontId="10" fillId="0" borderId="17" xfId="0" applyNumberFormat="1" applyFont="1" applyFill="1" applyBorder="1" applyAlignment="1" applyProtection="1">
      <alignment horizontal="left" vertical="center"/>
      <protection/>
    </xf>
    <xf numFmtId="176" fontId="13" fillId="0" borderId="17" xfId="121" applyNumberFormat="1" applyFont="1" applyFill="1" applyBorder="1" applyAlignment="1">
      <alignment horizontal="right" vertical="center" wrapText="1"/>
      <protection/>
    </xf>
    <xf numFmtId="176" fontId="10" fillId="0" borderId="17" xfId="121" applyNumberFormat="1" applyFont="1" applyFill="1" applyBorder="1" applyAlignment="1">
      <alignment horizontal="right" vertical="center" wrapText="1"/>
      <protection/>
    </xf>
    <xf numFmtId="3" fontId="10" fillId="0" borderId="17" xfId="117" applyNumberFormat="1" applyFont="1" applyFill="1" applyBorder="1" applyAlignment="1">
      <alignment horizontal="right" vertical="center"/>
      <protection/>
    </xf>
    <xf numFmtId="3" fontId="10" fillId="0" borderId="11" xfId="0" applyNumberFormat="1" applyFont="1" applyFill="1" applyBorder="1" applyAlignment="1" applyProtection="1">
      <alignment horizontal="center" vertical="center"/>
      <protection/>
    </xf>
    <xf numFmtId="176" fontId="10" fillId="0" borderId="11" xfId="121" applyNumberFormat="1" applyFont="1" applyFill="1" applyBorder="1" applyAlignment="1">
      <alignment horizontal="right" vertical="center" wrapText="1"/>
      <protection/>
    </xf>
    <xf numFmtId="177" fontId="0" fillId="0" borderId="0" xfId="0" applyNumberFormat="1" applyFill="1" applyAlignment="1">
      <alignment/>
    </xf>
    <xf numFmtId="1" fontId="6" fillId="0" borderId="10" xfId="121" applyNumberFormat="1" applyFont="1" applyFill="1" applyBorder="1" applyAlignment="1" applyProtection="1">
      <alignment horizontal="left" vertical="center" indent="1"/>
      <protection locked="0"/>
    </xf>
    <xf numFmtId="176" fontId="6" fillId="0" borderId="10" xfId="125" applyNumberFormat="1" applyFont="1" applyFill="1" applyBorder="1" applyAlignment="1">
      <alignment horizontal="right" vertical="center" wrapText="1"/>
      <protection/>
    </xf>
    <xf numFmtId="1" fontId="4" fillId="0" borderId="10" xfId="124" applyNumberFormat="1" applyFont="1" applyFill="1" applyBorder="1" applyAlignment="1" applyProtection="1">
      <alignment horizontal="left" vertical="center" indent="1"/>
      <protection locked="0"/>
    </xf>
    <xf numFmtId="176" fontId="4" fillId="0" borderId="10" xfId="125" applyNumberFormat="1" applyFont="1" applyFill="1" applyBorder="1" applyAlignment="1">
      <alignment horizontal="right" vertical="center" wrapText="1"/>
      <protection/>
    </xf>
    <xf numFmtId="178" fontId="4" fillId="0" borderId="10" xfId="125" applyNumberFormat="1" applyFont="1" applyFill="1" applyBorder="1" applyAlignment="1">
      <alignment horizontal="right" vertical="center" wrapText="1"/>
      <protection/>
    </xf>
    <xf numFmtId="0" fontId="4" fillId="0" borderId="10" xfId="124" applyNumberFormat="1" applyFont="1" applyFill="1" applyBorder="1" applyAlignment="1" applyProtection="1">
      <alignment horizontal="left" vertical="center" indent="1"/>
      <protection locked="0"/>
    </xf>
    <xf numFmtId="1" fontId="6" fillId="0" borderId="13" xfId="121" applyNumberFormat="1" applyFont="1" applyFill="1" applyBorder="1" applyAlignment="1" applyProtection="1">
      <alignment horizontal="left" vertical="center" indent="1"/>
      <protection locked="0"/>
    </xf>
    <xf numFmtId="176" fontId="6" fillId="0" borderId="13" xfId="125" applyNumberFormat="1" applyFont="1" applyFill="1" applyBorder="1" applyAlignment="1">
      <alignment horizontal="right" vertical="center" wrapText="1"/>
      <protection/>
    </xf>
    <xf numFmtId="178" fontId="6" fillId="0" borderId="13" xfId="125" applyNumberFormat="1" applyFont="1" applyFill="1" applyBorder="1" applyAlignment="1">
      <alignment horizontal="right" vertical="center" wrapText="1"/>
      <protection/>
    </xf>
    <xf numFmtId="177" fontId="4" fillId="0" borderId="10" xfId="0" applyNumberFormat="1" applyFont="1" applyFill="1" applyBorder="1" applyAlignment="1">
      <alignment/>
    </xf>
    <xf numFmtId="1" fontId="6" fillId="0" borderId="10" xfId="121" applyNumberFormat="1" applyFont="1" applyFill="1" applyBorder="1" applyAlignment="1" applyProtection="1">
      <alignment horizontal="left" vertical="center"/>
      <protection locked="0"/>
    </xf>
    <xf numFmtId="177" fontId="20" fillId="0" borderId="0" xfId="0" applyNumberFormat="1" applyFont="1" applyFill="1" applyAlignment="1">
      <alignment/>
    </xf>
    <xf numFmtId="3" fontId="1" fillId="0" borderId="0" xfId="0" applyNumberFormat="1" applyFont="1" applyFill="1" applyBorder="1" applyAlignment="1" applyProtection="1">
      <alignment/>
      <protection/>
    </xf>
    <xf numFmtId="3" fontId="1" fillId="0" borderId="0" xfId="0" applyNumberFormat="1" applyFont="1" applyFill="1" applyBorder="1" applyAlignment="1" applyProtection="1">
      <alignment horizontal="right" vertical="center"/>
      <protection/>
    </xf>
    <xf numFmtId="3" fontId="4" fillId="0" borderId="0" xfId="0" applyNumberFormat="1" applyFont="1" applyFill="1" applyBorder="1" applyAlignment="1" applyProtection="1">
      <alignment/>
      <protection/>
    </xf>
    <xf numFmtId="0" fontId="7" fillId="0" borderId="0" xfId="121" applyFont="1" applyFill="1" applyBorder="1" applyAlignment="1">
      <alignment vertical="center"/>
      <protection/>
    </xf>
    <xf numFmtId="0" fontId="9" fillId="0" borderId="0" xfId="121" applyFont="1" applyFill="1" applyAlignment="1">
      <alignment vertical="center"/>
      <protection/>
    </xf>
    <xf numFmtId="0" fontId="10" fillId="0" borderId="0" xfId="121" applyFont="1" applyFill="1" applyAlignment="1">
      <alignment horizontal="left" vertical="center"/>
      <protection/>
    </xf>
    <xf numFmtId="0" fontId="10" fillId="0" borderId="0" xfId="0" applyFont="1" applyAlignment="1">
      <alignment/>
    </xf>
    <xf numFmtId="49" fontId="7" fillId="0" borderId="0" xfId="121" applyNumberFormat="1" applyFont="1" applyFill="1" applyAlignment="1">
      <alignment vertical="center"/>
      <protection/>
    </xf>
    <xf numFmtId="0" fontId="7" fillId="0" borderId="0" xfId="121" applyFont="1" applyFill="1" applyAlignment="1">
      <alignment vertical="center"/>
      <protection/>
    </xf>
    <xf numFmtId="176" fontId="7" fillId="0" borderId="0" xfId="121" applyNumberFormat="1" applyFont="1" applyFill="1" applyBorder="1" applyAlignment="1">
      <alignment horizontal="left"/>
      <protection/>
    </xf>
    <xf numFmtId="3" fontId="7" fillId="0" borderId="0" xfId="121" applyNumberFormat="1" applyFont="1" applyFill="1" applyBorder="1" applyAlignment="1">
      <alignment vertical="center"/>
      <protection/>
    </xf>
    <xf numFmtId="38" fontId="7" fillId="0" borderId="0" xfId="121" applyNumberFormat="1" applyFont="1" applyFill="1" applyBorder="1" applyAlignment="1">
      <alignment vertical="center"/>
      <protection/>
    </xf>
    <xf numFmtId="177" fontId="7" fillId="0" borderId="0" xfId="121" applyNumberFormat="1" applyFont="1" applyFill="1" applyBorder="1" applyAlignment="1">
      <alignment vertical="center"/>
      <protection/>
    </xf>
    <xf numFmtId="38" fontId="10" fillId="0" borderId="13" xfId="121" applyNumberFormat="1" applyFont="1" applyFill="1" applyBorder="1" applyAlignment="1">
      <alignment horizontal="right" vertical="center" wrapText="1"/>
      <protection/>
    </xf>
    <xf numFmtId="176" fontId="7" fillId="0" borderId="15" xfId="121" applyNumberFormat="1" applyFont="1" applyFill="1" applyBorder="1" applyAlignment="1">
      <alignment horizontal="right" vertical="center" wrapText="1"/>
      <protection/>
    </xf>
    <xf numFmtId="0" fontId="10" fillId="0" borderId="0" xfId="121" applyFont="1" applyFill="1" applyAlignment="1">
      <alignment vertical="center"/>
      <protection/>
    </xf>
    <xf numFmtId="176" fontId="7" fillId="0" borderId="15" xfId="97" applyNumberFormat="1" applyFont="1" applyFill="1" applyBorder="1" applyAlignment="1">
      <alignment horizontal="right" vertical="center" wrapText="1"/>
      <protection/>
    </xf>
    <xf numFmtId="176" fontId="14" fillId="0" borderId="15" xfId="121" applyNumberFormat="1" applyFont="1" applyFill="1" applyBorder="1" applyAlignment="1">
      <alignment horizontal="right" vertical="center" wrapText="1"/>
      <protection/>
    </xf>
    <xf numFmtId="176" fontId="14" fillId="0" borderId="15" xfId="97" applyNumberFormat="1" applyFont="1" applyFill="1" applyBorder="1" applyAlignment="1">
      <alignment horizontal="right" vertical="center" wrapText="1"/>
      <protection/>
    </xf>
    <xf numFmtId="0" fontId="7" fillId="0" borderId="0" xfId="0" applyFont="1" applyFill="1" applyBorder="1" applyAlignment="1">
      <alignment/>
    </xf>
    <xf numFmtId="0" fontId="10" fillId="0" borderId="0" xfId="0" applyFont="1" applyFill="1" applyBorder="1" applyAlignment="1">
      <alignment/>
    </xf>
    <xf numFmtId="0" fontId="24" fillId="0" borderId="0" xfId="0" applyFont="1" applyAlignment="1">
      <alignment horizontal="justify" vertical="center"/>
    </xf>
    <xf numFmtId="0" fontId="10" fillId="0" borderId="0" xfId="0" applyFont="1" applyFill="1" applyAlignment="1">
      <alignment/>
    </xf>
    <xf numFmtId="0" fontId="0" fillId="0" borderId="0" xfId="0" applyNumberFormat="1" applyFill="1" applyAlignment="1">
      <alignment vertical="center"/>
    </xf>
    <xf numFmtId="0" fontId="1" fillId="0" borderId="0" xfId="120" applyAlignment="1">
      <alignment/>
      <protection/>
    </xf>
    <xf numFmtId="0" fontId="25" fillId="0" borderId="0" xfId="120" applyNumberFormat="1" applyFont="1" applyFill="1" applyAlignment="1">
      <alignment vertical="center"/>
      <protection/>
    </xf>
    <xf numFmtId="0" fontId="1" fillId="0" borderId="0" xfId="120" applyNumberFormat="1" applyFill="1" applyAlignment="1">
      <alignment vertical="center"/>
      <protection/>
    </xf>
    <xf numFmtId="0" fontId="25" fillId="0" borderId="0" xfId="120" applyFont="1" applyAlignment="1">
      <alignment/>
      <protection/>
    </xf>
    <xf numFmtId="0" fontId="27" fillId="0" borderId="0" xfId="120" applyFont="1" applyAlignment="1">
      <alignment horizontal="center"/>
      <protection/>
    </xf>
    <xf numFmtId="178" fontId="27" fillId="0" borderId="0" xfId="120" applyNumberFormat="1" applyFont="1" applyAlignment="1">
      <alignment horizontal="center"/>
      <protection/>
    </xf>
    <xf numFmtId="178" fontId="1" fillId="0" borderId="0" xfId="120" applyNumberFormat="1" applyAlignment="1">
      <alignment/>
      <protection/>
    </xf>
    <xf numFmtId="176" fontId="7" fillId="0" borderId="19" xfId="121" applyNumberFormat="1" applyFont="1" applyFill="1" applyBorder="1" applyAlignment="1">
      <alignment horizontal="right" vertical="center" wrapText="1"/>
      <protection/>
    </xf>
    <xf numFmtId="185" fontId="22" fillId="0" borderId="20" xfId="188" applyNumberFormat="1" applyFont="1" applyFill="1" applyBorder="1" applyAlignment="1">
      <alignment horizontal="right" vertical="center" wrapText="1"/>
    </xf>
    <xf numFmtId="185" fontId="22" fillId="0" borderId="10" xfId="188" applyNumberFormat="1" applyFont="1" applyFill="1" applyBorder="1" applyAlignment="1">
      <alignment horizontal="right" vertical="center" wrapText="1"/>
    </xf>
    <xf numFmtId="3" fontId="7" fillId="0" borderId="1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horizontal="left" vertical="center"/>
      <protection/>
    </xf>
    <xf numFmtId="3" fontId="10" fillId="0" borderId="10" xfId="0" applyNumberFormat="1" applyFont="1" applyFill="1" applyBorder="1" applyAlignment="1" applyProtection="1">
      <alignment horizontal="left" vertical="center"/>
      <protection/>
    </xf>
    <xf numFmtId="3" fontId="7" fillId="0" borderId="10" xfId="0" applyNumberFormat="1" applyFont="1" applyFill="1" applyBorder="1" applyAlignment="1" applyProtection="1">
      <alignment horizontal="left" vertical="center"/>
      <protection/>
    </xf>
    <xf numFmtId="0" fontId="7" fillId="0" borderId="21" xfId="0" applyNumberFormat="1" applyFont="1" applyFill="1" applyBorder="1" applyAlignment="1" applyProtection="1">
      <alignment horizontal="left" vertical="center"/>
      <protection/>
    </xf>
    <xf numFmtId="3" fontId="10" fillId="0" borderId="18" xfId="0" applyNumberFormat="1" applyFont="1" applyFill="1" applyBorder="1" applyAlignment="1" applyProtection="1">
      <alignment horizontal="left" vertical="center"/>
      <protection/>
    </xf>
    <xf numFmtId="3" fontId="7" fillId="0" borderId="18" xfId="0" applyNumberFormat="1" applyFont="1" applyFill="1" applyBorder="1" applyAlignment="1" applyProtection="1">
      <alignment horizontal="right" vertical="center"/>
      <protection/>
    </xf>
    <xf numFmtId="0" fontId="6" fillId="0" borderId="10" xfId="0" applyFont="1" applyFill="1" applyBorder="1" applyAlignment="1">
      <alignment horizontal="center"/>
    </xf>
    <xf numFmtId="3" fontId="6" fillId="0" borderId="10" xfId="0" applyNumberFormat="1" applyFont="1" applyFill="1" applyBorder="1" applyAlignment="1" applyProtection="1">
      <alignment horizontal="center" vertical="center"/>
      <protection/>
    </xf>
    <xf numFmtId="3" fontId="10" fillId="0" borderId="10" xfId="0" applyNumberFormat="1" applyFont="1" applyFill="1" applyBorder="1" applyAlignment="1" applyProtection="1">
      <alignment horizontal="right" vertical="center"/>
      <protection/>
    </xf>
    <xf numFmtId="3" fontId="7" fillId="0" borderId="19" xfId="128" applyNumberFormat="1" applyFont="1" applyFill="1" applyBorder="1" applyAlignment="1" applyProtection="1">
      <alignment horizontal="center" vertical="center"/>
      <protection/>
    </xf>
    <xf numFmtId="179" fontId="7" fillId="0" borderId="22" xfId="128" applyNumberFormat="1" applyFont="1" applyFill="1" applyBorder="1" applyAlignment="1">
      <alignment horizontal="center" vertical="center" wrapText="1"/>
      <protection/>
    </xf>
    <xf numFmtId="49" fontId="8" fillId="0" borderId="0" xfId="121" applyNumberFormat="1" applyFont="1" applyFill="1" applyBorder="1" applyAlignment="1">
      <alignment horizontal="center"/>
      <protection/>
    </xf>
    <xf numFmtId="176" fontId="13" fillId="0" borderId="23" xfId="125" applyNumberFormat="1" applyFont="1" applyFill="1" applyBorder="1" applyAlignment="1">
      <alignment horizontal="center" vertical="center" wrapText="1"/>
      <protection/>
    </xf>
    <xf numFmtId="176" fontId="13" fillId="0" borderId="14" xfId="125" applyNumberFormat="1" applyFont="1" applyFill="1" applyBorder="1" applyAlignment="1">
      <alignment horizontal="center" vertical="center" wrapText="1"/>
      <protection/>
    </xf>
    <xf numFmtId="0" fontId="0" fillId="0" borderId="0" xfId="0" applyAlignment="1">
      <alignment vertical="center"/>
    </xf>
    <xf numFmtId="0" fontId="56" fillId="0" borderId="0" xfId="0" applyFont="1" applyAlignment="1">
      <alignment horizontal="center" vertical="center"/>
    </xf>
    <xf numFmtId="0" fontId="48" fillId="0" borderId="10" xfId="0" applyFont="1" applyBorder="1" applyAlignment="1">
      <alignment horizontal="center" vertical="center" wrapText="1"/>
    </xf>
    <xf numFmtId="0" fontId="48" fillId="0" borderId="10" xfId="0" applyFont="1" applyBorder="1" applyAlignment="1">
      <alignment vertical="center"/>
    </xf>
    <xf numFmtId="49" fontId="48" fillId="0" borderId="10" xfId="0" applyNumberFormat="1" applyFont="1" applyBorder="1" applyAlignment="1">
      <alignment horizontal="center" vertical="center"/>
    </xf>
    <xf numFmtId="0" fontId="26" fillId="0" borderId="0" xfId="120" applyFont="1" applyAlignment="1">
      <alignment horizontal="center"/>
      <protection/>
    </xf>
    <xf numFmtId="178" fontId="26" fillId="0" borderId="0" xfId="120" applyNumberFormat="1" applyFont="1" applyAlignment="1">
      <alignment horizontal="center"/>
      <protection/>
    </xf>
    <xf numFmtId="0" fontId="27" fillId="0" borderId="0" xfId="120" applyFont="1" applyAlignment="1">
      <alignment horizontal="center"/>
      <protection/>
    </xf>
    <xf numFmtId="178" fontId="27" fillId="0" borderId="0" xfId="120" applyNumberFormat="1" applyFont="1" applyAlignment="1">
      <alignment horizontal="center"/>
      <protection/>
    </xf>
    <xf numFmtId="0" fontId="28" fillId="0" borderId="0" xfId="120" applyFont="1" applyAlignment="1">
      <alignment horizontal="center"/>
      <protection/>
    </xf>
    <xf numFmtId="178" fontId="28" fillId="0" borderId="0" xfId="120" applyNumberFormat="1" applyFont="1" applyAlignment="1">
      <alignment horizontal="center"/>
      <protection/>
    </xf>
    <xf numFmtId="49" fontId="28" fillId="0" borderId="0" xfId="120" applyNumberFormat="1" applyFont="1" applyFill="1" applyAlignment="1">
      <alignment horizontal="center"/>
      <protection/>
    </xf>
    <xf numFmtId="49" fontId="7" fillId="0" borderId="0" xfId="121" applyNumberFormat="1" applyFont="1" applyFill="1" applyAlignment="1">
      <alignment horizontal="left" vertical="center" wrapText="1"/>
      <protection/>
    </xf>
    <xf numFmtId="49" fontId="13" fillId="0" borderId="10" xfId="121" applyNumberFormat="1" applyFont="1" applyFill="1" applyBorder="1" applyAlignment="1">
      <alignment horizontal="center" vertical="center" wrapText="1"/>
      <protection/>
    </xf>
    <xf numFmtId="176" fontId="13" fillId="0" borderId="10" xfId="125" applyNumberFormat="1" applyFont="1" applyFill="1" applyBorder="1" applyAlignment="1">
      <alignment horizontal="center" vertical="center" wrapText="1"/>
      <protection/>
    </xf>
    <xf numFmtId="38" fontId="13" fillId="0" borderId="10" xfId="125" applyNumberFormat="1" applyFont="1" applyFill="1" applyBorder="1" applyAlignment="1">
      <alignment horizontal="center" vertical="center" wrapText="1"/>
      <protection/>
    </xf>
    <xf numFmtId="3" fontId="5" fillId="0" borderId="0" xfId="0" applyNumberFormat="1" applyFont="1" applyFill="1" applyBorder="1" applyAlignment="1" applyProtection="1">
      <alignment horizontal="center" vertical="center"/>
      <protection/>
    </xf>
    <xf numFmtId="3" fontId="7" fillId="0" borderId="0" xfId="0" applyNumberFormat="1" applyFont="1" applyFill="1" applyBorder="1" applyAlignment="1" applyProtection="1">
      <alignment horizontal="right" vertical="center"/>
      <protection/>
    </xf>
    <xf numFmtId="0" fontId="5" fillId="0" borderId="0" xfId="0" applyNumberFormat="1" applyFont="1" applyFill="1" applyAlignment="1">
      <alignment horizontal="center" vertical="center"/>
    </xf>
    <xf numFmtId="176" fontId="12" fillId="0" borderId="23" xfId="125" applyNumberFormat="1" applyFont="1" applyFill="1" applyBorder="1" applyAlignment="1">
      <alignment horizontal="center" vertical="center" wrapText="1"/>
      <protection/>
    </xf>
    <xf numFmtId="176" fontId="12" fillId="0" borderId="14" xfId="125" applyNumberFormat="1" applyFont="1" applyFill="1" applyBorder="1" applyAlignment="1">
      <alignment horizontal="center" vertical="center" wrapText="1"/>
      <protection/>
    </xf>
    <xf numFmtId="49" fontId="12" fillId="0" borderId="10" xfId="121" applyNumberFormat="1" applyFont="1" applyFill="1" applyBorder="1" applyAlignment="1">
      <alignment horizontal="center" vertical="center" wrapText="1"/>
      <protection/>
    </xf>
    <xf numFmtId="176" fontId="12" fillId="0" borderId="10" xfId="125" applyNumberFormat="1" applyFont="1" applyFill="1" applyBorder="1" applyAlignment="1">
      <alignment horizontal="center" vertical="center" wrapText="1"/>
      <protection/>
    </xf>
    <xf numFmtId="38" fontId="12" fillId="0" borderId="10" xfId="125" applyNumberFormat="1" applyFont="1" applyFill="1" applyBorder="1" applyAlignment="1">
      <alignment horizontal="center" vertical="center" wrapText="1"/>
      <protection/>
    </xf>
    <xf numFmtId="49" fontId="5" fillId="0" borderId="0" xfId="121" applyNumberFormat="1" applyFont="1" applyFill="1" applyBorder="1" applyAlignment="1">
      <alignment horizontal="center"/>
      <protection/>
    </xf>
    <xf numFmtId="181" fontId="12" fillId="0" borderId="10" xfId="121" applyNumberFormat="1" applyFont="1" applyFill="1" applyBorder="1" applyAlignment="1">
      <alignment horizontal="center" vertical="center" wrapText="1"/>
      <protection/>
    </xf>
    <xf numFmtId="0" fontId="22" fillId="0" borderId="10" xfId="0" applyFont="1" applyFill="1" applyBorder="1" applyAlignment="1">
      <alignment horizontal="center" vertical="center" wrapText="1" shrinkToFit="1"/>
    </xf>
    <xf numFmtId="0" fontId="22" fillId="0" borderId="13" xfId="0" applyFont="1" applyFill="1" applyBorder="1" applyAlignment="1">
      <alignment horizontal="center" vertical="center" wrapText="1" shrinkToFit="1"/>
    </xf>
    <xf numFmtId="0" fontId="7" fillId="0" borderId="0" xfId="0" applyFont="1" applyFill="1" applyBorder="1" applyAlignment="1">
      <alignment vertical="center" wrapText="1"/>
    </xf>
    <xf numFmtId="0" fontId="7" fillId="0" borderId="0" xfId="0" applyFont="1" applyFill="1" applyBorder="1" applyAlignment="1">
      <alignment horizontal="right" vertical="center" wrapText="1"/>
    </xf>
    <xf numFmtId="0" fontId="22" fillId="0" borderId="10" xfId="0" applyFont="1" applyFill="1" applyBorder="1" applyAlignment="1">
      <alignment horizontal="center" vertical="center" wrapText="1" shrinkToFit="1"/>
    </xf>
    <xf numFmtId="0" fontId="7" fillId="0" borderId="10" xfId="0" applyFont="1" applyFill="1" applyBorder="1" applyAlignment="1">
      <alignment vertical="center"/>
    </xf>
    <xf numFmtId="0" fontId="15" fillId="0" borderId="0" xfId="0" applyFont="1" applyFill="1" applyBorder="1" applyAlignment="1">
      <alignment horizontal="center" vertical="center"/>
    </xf>
    <xf numFmtId="0" fontId="10" fillId="0" borderId="10" xfId="0" applyFont="1" applyFill="1" applyBorder="1" applyAlignment="1">
      <alignment horizontal="center" vertical="center"/>
    </xf>
    <xf numFmtId="0" fontId="11" fillId="0" borderId="18" xfId="0" applyFont="1" applyFill="1" applyBorder="1" applyAlignment="1">
      <alignment horizontal="center" vertical="center" wrapText="1" shrinkToFit="1"/>
    </xf>
    <xf numFmtId="0" fontId="22" fillId="0" borderId="10" xfId="0" applyNumberFormat="1" applyFont="1" applyFill="1" applyBorder="1" applyAlignment="1">
      <alignment horizontal="center" vertical="center" wrapText="1"/>
    </xf>
    <xf numFmtId="0" fontId="22" fillId="0" borderId="19" xfId="0" applyFont="1" applyFill="1" applyBorder="1" applyAlignment="1">
      <alignment horizontal="center" vertical="center" wrapText="1" shrinkToFit="1"/>
    </xf>
    <xf numFmtId="0" fontId="22" fillId="0" borderId="18" xfId="0" applyFont="1" applyFill="1" applyBorder="1" applyAlignment="1">
      <alignment horizontal="center" vertical="center" wrapText="1" shrinkToFit="1"/>
    </xf>
    <xf numFmtId="0" fontId="7" fillId="0" borderId="21" xfId="0" applyNumberFormat="1" applyFont="1" applyFill="1" applyBorder="1" applyAlignment="1" applyProtection="1">
      <alignment horizontal="center" vertical="center"/>
      <protection/>
    </xf>
    <xf numFmtId="0" fontId="7" fillId="0" borderId="24"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184" fontId="15"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0" xfId="128" applyFont="1" applyFill="1" applyAlignment="1" applyProtection="1">
      <alignment horizontal="center" vertical="center"/>
      <protection/>
    </xf>
    <xf numFmtId="176" fontId="5" fillId="0" borderId="0" xfId="128" applyNumberFormat="1" applyFont="1" applyFill="1" applyAlignment="1" applyProtection="1">
      <alignment horizontal="center" vertical="center"/>
      <protection/>
    </xf>
    <xf numFmtId="177" fontId="5" fillId="0" borderId="0" xfId="128" applyNumberFormat="1" applyFont="1" applyFill="1" applyAlignment="1" applyProtection="1">
      <alignment horizontal="center" vertical="center"/>
      <protection/>
    </xf>
    <xf numFmtId="0" fontId="7" fillId="0" borderId="0" xfId="121" applyFont="1" applyFill="1" applyBorder="1" applyAlignment="1">
      <alignment horizontal="left" vertical="center" wrapText="1"/>
      <protection/>
    </xf>
    <xf numFmtId="0" fontId="13" fillId="0" borderId="10" xfId="128" applyFont="1" applyFill="1" applyBorder="1" applyAlignment="1" applyProtection="1">
      <alignment horizontal="center" vertical="center"/>
      <protection locked="0"/>
    </xf>
    <xf numFmtId="179" fontId="13" fillId="0" borderId="10" xfId="128" applyNumberFormat="1" applyFont="1" applyFill="1" applyBorder="1" applyAlignment="1">
      <alignment horizontal="center" vertical="center" wrapText="1"/>
      <protection/>
    </xf>
    <xf numFmtId="0" fontId="5" fillId="0" borderId="0" xfId="128" applyFont="1" applyFill="1" applyAlignment="1" applyProtection="1">
      <alignment horizontal="center" vertical="center" wrapText="1"/>
      <protection/>
    </xf>
    <xf numFmtId="178" fontId="7" fillId="0" borderId="0" xfId="128" applyNumberFormat="1" applyFont="1" applyFill="1" applyAlignment="1">
      <alignment horizontal="center" vertical="center"/>
      <protection/>
    </xf>
    <xf numFmtId="0" fontId="13" fillId="0" borderId="10" xfId="128" applyFont="1" applyFill="1" applyBorder="1" applyAlignment="1" applyProtection="1">
      <alignment horizontal="center" vertical="center" wrapText="1"/>
      <protection locked="0"/>
    </xf>
    <xf numFmtId="176" fontId="7" fillId="0" borderId="0" xfId="0" applyNumberFormat="1" applyFont="1" applyFill="1" applyBorder="1" applyAlignment="1">
      <alignment horizontal="left" vertical="center" wrapText="1"/>
    </xf>
    <xf numFmtId="0" fontId="13" fillId="0" borderId="13" xfId="123" applyFont="1" applyFill="1" applyBorder="1" applyAlignment="1">
      <alignment horizontal="center" vertical="center" wrapText="1"/>
      <protection/>
    </xf>
    <xf numFmtId="0" fontId="13" fillId="0" borderId="11" xfId="123" applyFont="1" applyFill="1" applyBorder="1" applyAlignment="1">
      <alignment horizontal="center" vertical="center" wrapText="1"/>
      <protection/>
    </xf>
    <xf numFmtId="0" fontId="15" fillId="0" borderId="0" xfId="123" applyFont="1" applyFill="1" applyAlignment="1">
      <alignment horizontal="center" vertical="center"/>
      <protection/>
    </xf>
    <xf numFmtId="0" fontId="4" fillId="0" borderId="0" xfId="123" applyFont="1" applyFill="1" applyAlignment="1">
      <alignment horizontal="right" vertical="center"/>
      <protection/>
    </xf>
    <xf numFmtId="0" fontId="13" fillId="0" borderId="25" xfId="123" applyFont="1" applyFill="1" applyBorder="1" applyAlignment="1">
      <alignment horizontal="center" vertical="center" wrapText="1"/>
      <protection/>
    </xf>
    <xf numFmtId="0" fontId="13" fillId="0" borderId="26" xfId="123" applyFont="1" applyFill="1" applyBorder="1" applyAlignment="1">
      <alignment horizontal="center" vertical="center" wrapText="1"/>
      <protection/>
    </xf>
  </cellXfs>
  <cellStyles count="189">
    <cellStyle name="Normal" xfId="0"/>
    <cellStyle name="_ET_STYLE_NoName_00_" xfId="15"/>
    <cellStyle name="20% - 着色 1" xfId="16"/>
    <cellStyle name="20% - 着色 2" xfId="17"/>
    <cellStyle name="20% - 着色 3" xfId="18"/>
    <cellStyle name="20% - 着色 4" xfId="19"/>
    <cellStyle name="20% - 着色 5" xfId="20"/>
    <cellStyle name="20% - 着色 6" xfId="21"/>
    <cellStyle name="40% - 着色 1" xfId="22"/>
    <cellStyle name="40% - 着色 2" xfId="23"/>
    <cellStyle name="40% - 着色 3" xfId="24"/>
    <cellStyle name="40% - 着色 4" xfId="25"/>
    <cellStyle name="40% - 着色 5" xfId="26"/>
    <cellStyle name="40% - 着色 6" xfId="27"/>
    <cellStyle name="60% - 着色 1" xfId="28"/>
    <cellStyle name="60% - 着色 2" xfId="29"/>
    <cellStyle name="60% - 着色 3" xfId="30"/>
    <cellStyle name="60% - 着色 4" xfId="31"/>
    <cellStyle name="60% - 着色 5" xfId="32"/>
    <cellStyle name="60% - 着色 6" xfId="33"/>
    <cellStyle name="ColLevel_0" xfId="34"/>
    <cellStyle name="e鯪9Y_x000b_" xfId="35"/>
    <cellStyle name="no dec" xfId="36"/>
    <cellStyle name="Normal_APR" xfId="37"/>
    <cellStyle name="RowLevel_0" xfId="38"/>
    <cellStyle name="Percent" xfId="39"/>
    <cellStyle name="标题 1 2" xfId="40"/>
    <cellStyle name="标题 2 2" xfId="41"/>
    <cellStyle name="标题 3 2" xfId="42"/>
    <cellStyle name="标题 4 2" xfId="43"/>
    <cellStyle name="标题 5" xfId="44"/>
    <cellStyle name="差 2" xfId="45"/>
    <cellStyle name="差_2011年预算附表(打印)" xfId="46"/>
    <cellStyle name="差_2011年预算附表(打印)_2015年国际旅游岛先行试验区政府预算（1月21日）" xfId="47"/>
    <cellStyle name="差_2012年刚性支出填报表（第二次汇总）" xfId="48"/>
    <cellStyle name="差_2014年预算草案表" xfId="49"/>
    <cellStyle name="差_2015年国际旅游岛先行试验区政府预算（1月21日）" xfId="50"/>
    <cellStyle name="差_附2：2014年海南省省本级公共财政预算调整方案（草案）" xfId="51"/>
    <cellStyle name="差_附件2-2016年省财基建计划草案-截止12.31日数据-2" xfId="52"/>
    <cellStyle name="差_洋浦2012年公共财政执行和2013年预算表(省格式)02" xfId="53"/>
    <cellStyle name="差_洋浦2012年公共财政执行和2013年预算表(省格式)02_国有预算表" xfId="54"/>
    <cellStyle name="差_洋浦2012年公共财政执行和2013年预算表(省格式)02_国有预算表(1)" xfId="55"/>
    <cellStyle name="差_洋浦2013年公共财政执行和2014年预算表(省格式)修改" xfId="56"/>
    <cellStyle name="差_洋浦2013年公共财政执行和2014年预算表(省格式)修改_2015年政府性基金编制（总表）" xfId="57"/>
    <cellStyle name="差_洋浦2013年公共财政执行和2014年预算表(省格式)修改_2015年政府性基金编制（总表）(5)" xfId="58"/>
    <cellStyle name="差_洋浦2013年公共财政执行和2014年预算表(省格式)修改_2015年政府性基金编制（总表）(5)_2015年报人大预算表样（洋浦)(1)" xfId="59"/>
    <cellStyle name="差_洋浦2013年公共财政执行和2014年预算表(省格式)修改_2015年政府性基金编制（总表）(6)" xfId="60"/>
    <cellStyle name="差_洋浦2013年公共财政执行和2014年预算表(省格式)修改_2015年政府性基金编制（总表）(6)_2015年报人大预算表样（洋浦)(1)" xfId="61"/>
    <cellStyle name="差_洋浦2013年公共财政执行和2014年预算表(省格式)修改_2015年政府性基金编制（总表）_2015年报人大预算表样（洋浦)(1)" xfId="62"/>
    <cellStyle name="差_洋浦2013年公共财政执行和2014年预算表(省格式)修改_基金（150122）" xfId="63"/>
    <cellStyle name="差_洋浦2013年公共财政执行和2014年预算表(省格式)修改_基金预算（2015年" xfId="64"/>
    <cellStyle name="差_洋浦2013年公共财政执行和2014年预算表(省格式)修改_基金预算（2015年_2015年报人大预算表样（洋浦)(1)" xfId="65"/>
    <cellStyle name="差_洋浦2013年公共财政执行和2014年预算表(省格式)修改_基金预算表（1-18）" xfId="66"/>
    <cellStyle name="差_洋浦2013年公共财政执行和2014年预算表(省格式)修改_基金预算表（1-18）_2015年报人大预算表样（洋浦)(1)" xfId="67"/>
    <cellStyle name="差_洋浦2013年公共财政执行和2014年预算表(省格式)修改_基金预算表)" xfId="68"/>
    <cellStyle name="差_洋浦2013年公共财政执行和2014年预算表(省格式)修改_基金预算表)_2015年报人大预算表样（洋浦)(1)" xfId="69"/>
    <cellStyle name="差_洋浦2013年公共财政执行和2014年预算表(省格式)修改_社保基金预算表1.20改" xfId="70"/>
    <cellStyle name="差_洋浦2014年公共财政执行" xfId="71"/>
    <cellStyle name="差_洋浦2014年公共财政执行和2015年预算表(省格式)(1)" xfId="72"/>
    <cellStyle name="差_洋浦2014年公共财政执行和2015年预算表(省格式)(1)_2015年报人大预算表样（洋浦)(1)" xfId="73"/>
    <cellStyle name="差_预算局未分配指标" xfId="74"/>
    <cellStyle name="差_预算局未分配指标_2015年政府性基金编制（总表）" xfId="75"/>
    <cellStyle name="差_预算局未分配指标_2015年政府性基金编制（总表）(5)" xfId="76"/>
    <cellStyle name="差_预算局未分配指标_2015年政府性基金编制（总表）(5)_2015年报人大预算表样（洋浦)(1)" xfId="77"/>
    <cellStyle name="差_预算局未分配指标_2015年政府性基金编制（总表）(6)" xfId="78"/>
    <cellStyle name="差_预算局未分配指标_2015年政府性基金编制（总表）(6)_2015年报人大预算表样（洋浦)(1)" xfId="79"/>
    <cellStyle name="差_预算局未分配指标_2015年政府性基金编制（总表）_2015年报人大预算表样（洋浦)(1)" xfId="80"/>
    <cellStyle name="差_预算局未分配指标_备选项目（1.12报省政府）" xfId="81"/>
    <cellStyle name="差_预算局未分配指标_基金（150122）" xfId="82"/>
    <cellStyle name="差_预算局未分配指标_基金预算（2015年" xfId="83"/>
    <cellStyle name="差_预算局未分配指标_基金预算（2015年_2015年报人大预算表样（洋浦)(1)" xfId="84"/>
    <cellStyle name="差_预算局未分配指标_基金预算表（1-18）" xfId="85"/>
    <cellStyle name="差_预算局未分配指标_基金预算表（1-18）_2015年报人大预算表样（洋浦)(1)" xfId="86"/>
    <cellStyle name="差_预算局未分配指标_基金预算表)" xfId="87"/>
    <cellStyle name="差_预算局未分配指标_基金预算表)_2015年报人大预算表样（洋浦)(1)" xfId="88"/>
    <cellStyle name="差_预算局未分配指标_社保基金预算表1.20改" xfId="89"/>
    <cellStyle name="常规 10" xfId="90"/>
    <cellStyle name="常规 11" xfId="91"/>
    <cellStyle name="常规 12" xfId="92"/>
    <cellStyle name="常规 12 2" xfId="93"/>
    <cellStyle name="常规 13" xfId="94"/>
    <cellStyle name="常规 14" xfId="95"/>
    <cellStyle name="常规 15" xfId="96"/>
    <cellStyle name="常规 2" xfId="97"/>
    <cellStyle name="常规 2 2" xfId="98"/>
    <cellStyle name="常规 2 2 2" xfId="99"/>
    <cellStyle name="常规 2 2_生态保护" xfId="100"/>
    <cellStyle name="常规 2 3" xfId="101"/>
    <cellStyle name="常规 2 4" xfId="102"/>
    <cellStyle name="常规 2_2016年新增刚性支出汇总" xfId="103"/>
    <cellStyle name="常规 3" xfId="104"/>
    <cellStyle name="常规 4" xfId="105"/>
    <cellStyle name="常规 5" xfId="106"/>
    <cellStyle name="常规 5 2" xfId="107"/>
    <cellStyle name="常规 5_Book1" xfId="108"/>
    <cellStyle name="常规 6" xfId="109"/>
    <cellStyle name="常规 6 2" xfId="110"/>
    <cellStyle name="常规 6 3" xfId="111"/>
    <cellStyle name="常规 7" xfId="112"/>
    <cellStyle name="常规 7 2" xfId="113"/>
    <cellStyle name="常规 7 3" xfId="114"/>
    <cellStyle name="常规 8" xfId="115"/>
    <cellStyle name="常规 9" xfId="116"/>
    <cellStyle name="常规_13支" xfId="117"/>
    <cellStyle name="常规_2006年全省基金完成情况表1" xfId="118"/>
    <cellStyle name="常规_2007年分级补助表" xfId="119"/>
    <cellStyle name="常规_2008年预算草案表" xfId="120"/>
    <cellStyle name="常规_2009年政府预算表1-4" xfId="121"/>
    <cellStyle name="常规_2013年省本级国有资本经营预算陈小聪20130115" xfId="122"/>
    <cellStyle name="常规_报预算 (终版）2015年省本级国有资本经营预算表20141221" xfId="123"/>
    <cellStyle name="常规_附件二之三" xfId="124"/>
    <cellStyle name="常规_全省与省本级执行及预算表（最后稿0121" xfId="125"/>
    <cellStyle name="常规_政府性基金（1-14）" xfId="126"/>
    <cellStyle name="常规_政府性基金（1-14）_基金预算表（1-18）" xfId="127"/>
    <cellStyle name="常规_政府性基金（1-14）_基金预算表)" xfId="128"/>
    <cellStyle name="好 2" xfId="129"/>
    <cellStyle name="好_2011年预算附表(打印)" xfId="130"/>
    <cellStyle name="好_2011年预算附表(打印)_2015年国际旅游岛先行试验区政府预算（1月21日）" xfId="131"/>
    <cellStyle name="好_2012年刚性支出填报表（第二次汇总）" xfId="132"/>
    <cellStyle name="好_2014年预算草案表" xfId="133"/>
    <cellStyle name="好_2015年国际旅游岛先行试验区政府预算（1月21日）" xfId="134"/>
    <cellStyle name="好_附2：2014年海南省省本级公共财政预算调整方案（草案）" xfId="135"/>
    <cellStyle name="好_附件2-2016年省财基建计划草案-截止12.31日数据-2" xfId="136"/>
    <cellStyle name="好_洋浦2012年公共财政执行和2013年预算表(省格式)02" xfId="137"/>
    <cellStyle name="好_洋浦2012年公共财政执行和2013年预算表(省格式)02_国有预算表" xfId="138"/>
    <cellStyle name="好_洋浦2012年公共财政执行和2013年预算表(省格式)02_国有预算表(1)" xfId="139"/>
    <cellStyle name="好_洋浦2013年公共财政执行和2014年预算表(省格式)修改" xfId="140"/>
    <cellStyle name="好_洋浦2013年公共财政执行和2014年预算表(省格式)修改_2015年政府性基金编制（总表）" xfId="141"/>
    <cellStyle name="好_洋浦2013年公共财政执行和2014年预算表(省格式)修改_2015年政府性基金编制（总表）(5)" xfId="142"/>
    <cellStyle name="好_洋浦2013年公共财政执行和2014年预算表(省格式)修改_2015年政府性基金编制（总表）(5)_2015年报人大预算表样（洋浦)(1)" xfId="143"/>
    <cellStyle name="好_洋浦2013年公共财政执行和2014年预算表(省格式)修改_2015年政府性基金编制（总表）(6)" xfId="144"/>
    <cellStyle name="好_洋浦2013年公共财政执行和2014年预算表(省格式)修改_2015年政府性基金编制（总表）(6)_2015年报人大预算表样（洋浦)(1)" xfId="145"/>
    <cellStyle name="好_洋浦2013年公共财政执行和2014年预算表(省格式)修改_2015年政府性基金编制（总表）_2015年报人大预算表样（洋浦)(1)" xfId="146"/>
    <cellStyle name="好_洋浦2013年公共财政执行和2014年预算表(省格式)修改_基金（150122）" xfId="147"/>
    <cellStyle name="好_洋浦2013年公共财政执行和2014年预算表(省格式)修改_基金预算（2015年" xfId="148"/>
    <cellStyle name="好_洋浦2013年公共财政执行和2014年预算表(省格式)修改_基金预算（2015年_2015年报人大预算表样（洋浦)(1)" xfId="149"/>
    <cellStyle name="好_洋浦2013年公共财政执行和2014年预算表(省格式)修改_基金预算表（1-18）" xfId="150"/>
    <cellStyle name="好_洋浦2013年公共财政执行和2014年预算表(省格式)修改_基金预算表（1-18）_2015年报人大预算表样（洋浦)(1)" xfId="151"/>
    <cellStyle name="好_洋浦2013年公共财政执行和2014年预算表(省格式)修改_基金预算表)" xfId="152"/>
    <cellStyle name="好_洋浦2013年公共财政执行和2014年预算表(省格式)修改_基金预算表)_2015年报人大预算表样（洋浦)(1)" xfId="153"/>
    <cellStyle name="好_洋浦2013年公共财政执行和2014年预算表(省格式)修改_社保基金预算表1.20改" xfId="154"/>
    <cellStyle name="好_洋浦2014年公共财政执行" xfId="155"/>
    <cellStyle name="好_洋浦2014年公共财政执行和2015年预算表(省格式)(1)" xfId="156"/>
    <cellStyle name="好_洋浦2014年公共财政执行和2015年预算表(省格式)(1)_2015年报人大预算表样（洋浦)(1)" xfId="157"/>
    <cellStyle name="好_预算局未分配指标" xfId="158"/>
    <cellStyle name="好_预算局未分配指标_2015年政府性基金编制（总表）" xfId="159"/>
    <cellStyle name="好_预算局未分配指标_2015年政府性基金编制（总表）(5)" xfId="160"/>
    <cellStyle name="好_预算局未分配指标_2015年政府性基金编制（总表）(5)_2015年报人大预算表样（洋浦)(1)" xfId="161"/>
    <cellStyle name="好_预算局未分配指标_2015年政府性基金编制（总表）(6)" xfId="162"/>
    <cellStyle name="好_预算局未分配指标_2015年政府性基金编制（总表）(6)_2015年报人大预算表样（洋浦)(1)" xfId="163"/>
    <cellStyle name="好_预算局未分配指标_2015年政府性基金编制（总表）_2015年报人大预算表样（洋浦)(1)" xfId="164"/>
    <cellStyle name="好_预算局未分配指标_备选项目（1.12报省政府）" xfId="165"/>
    <cellStyle name="好_预算局未分配指标_基金（150122）" xfId="166"/>
    <cellStyle name="好_预算局未分配指标_基金预算（2015年" xfId="167"/>
    <cellStyle name="好_预算局未分配指标_基金预算（2015年_2015年报人大预算表样（洋浦)(1)" xfId="168"/>
    <cellStyle name="好_预算局未分配指标_基金预算表（1-18）" xfId="169"/>
    <cellStyle name="好_预算局未分配指标_基金预算表（1-18）_2015年报人大预算表样（洋浦)(1)" xfId="170"/>
    <cellStyle name="好_预算局未分配指标_基金预算表)" xfId="171"/>
    <cellStyle name="好_预算局未分配指标_基金预算表)_2015年报人大预算表样（洋浦)(1)" xfId="172"/>
    <cellStyle name="好_预算局未分配指标_社保基金预算表1.20改" xfId="173"/>
    <cellStyle name="汇总 2" xfId="174"/>
    <cellStyle name="Currency" xfId="175"/>
    <cellStyle name="货币 2" xfId="176"/>
    <cellStyle name="Currency [0]" xfId="177"/>
    <cellStyle name="计算 2" xfId="178"/>
    <cellStyle name="检查单元格 2" xfId="179"/>
    <cellStyle name="解释性文本 2" xfId="180"/>
    <cellStyle name="警告文本 2" xfId="181"/>
    <cellStyle name="链接单元格 2" xfId="182"/>
    <cellStyle name="普通_97-917" xfId="183"/>
    <cellStyle name="千分位[0]_laroux" xfId="184"/>
    <cellStyle name="千分位_97-917" xfId="185"/>
    <cellStyle name="千位[0]_1" xfId="186"/>
    <cellStyle name="千位_1" xfId="187"/>
    <cellStyle name="Comma" xfId="188"/>
    <cellStyle name="Comma [0]" xfId="189"/>
    <cellStyle name="适中 2" xfId="190"/>
    <cellStyle name="输出 2" xfId="191"/>
    <cellStyle name="输入 2" xfId="192"/>
    <cellStyle name="说明文本" xfId="193"/>
    <cellStyle name="无色" xfId="194"/>
    <cellStyle name="样式 1" xfId="195"/>
    <cellStyle name="注释 2" xfId="196"/>
    <cellStyle name="着色 1" xfId="197"/>
    <cellStyle name="着色 2" xfId="198"/>
    <cellStyle name="着色 3" xfId="199"/>
    <cellStyle name="着色 4" xfId="200"/>
    <cellStyle name="着色 5" xfId="201"/>
    <cellStyle name="着色 6" xfId="20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20892;&#21475;&#24037;&#20316;&#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任务"/>
      <sheetName val="省农业厅"/>
      <sheetName val="省林业局"/>
      <sheetName val="省水务厅"/>
      <sheetName val="省海洋与渔业厅"/>
      <sheetName val="省扶贫办"/>
      <sheetName val="省农综办"/>
      <sheetName val="省西沙工委"/>
      <sheetName val="省农垦总局"/>
      <sheetName val="模板"/>
      <sheetName val="Sheet1"/>
      <sheetName val="Sheet2"/>
      <sheetName val="Sheet3"/>
      <sheetName val="13 铁路配件"/>
      <sheetName val="财力大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L52"/>
  <sheetViews>
    <sheetView showGridLines="0" showZeros="0" tabSelected="1" zoomScaleSheetLayoutView="100" workbookViewId="0" topLeftCell="A1">
      <selection activeCell="B8" sqref="B8"/>
    </sheetView>
  </sheetViews>
  <sheetFormatPr defaultColWidth="9.16015625" defaultRowHeight="11.25"/>
  <cols>
    <col min="1" max="3" width="20" style="252" customWidth="1"/>
    <col min="4" max="246" width="9.16015625" style="252" customWidth="1"/>
  </cols>
  <sheetData>
    <row r="1" spans="1:246" s="251" customFormat="1" ht="30" customHeight="1">
      <c r="A1" s="253" t="s">
        <v>601</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c r="DV1" s="254"/>
      <c r="DW1" s="254"/>
      <c r="DX1" s="254"/>
      <c r="DY1" s="254"/>
      <c r="DZ1" s="254"/>
      <c r="EA1" s="254"/>
      <c r="EB1" s="254"/>
      <c r="EC1" s="254"/>
      <c r="ED1" s="254"/>
      <c r="EE1" s="254"/>
      <c r="EF1" s="254"/>
      <c r="EG1" s="254"/>
      <c r="EH1" s="254"/>
      <c r="EI1" s="254"/>
      <c r="EJ1" s="254"/>
      <c r="EK1" s="254"/>
      <c r="EL1" s="254"/>
      <c r="EM1" s="254"/>
      <c r="EN1" s="254"/>
      <c r="EO1" s="254"/>
      <c r="EP1" s="254"/>
      <c r="EQ1" s="254"/>
      <c r="ER1" s="254"/>
      <c r="ES1" s="254"/>
      <c r="ET1" s="254"/>
      <c r="EU1" s="254"/>
      <c r="EV1" s="254"/>
      <c r="EW1" s="254"/>
      <c r="EX1" s="254"/>
      <c r="EY1" s="254"/>
      <c r="EZ1" s="254"/>
      <c r="FA1" s="254"/>
      <c r="FB1" s="254"/>
      <c r="FC1" s="254"/>
      <c r="FD1" s="254"/>
      <c r="FE1" s="254"/>
      <c r="FF1" s="254"/>
      <c r="FG1" s="254"/>
      <c r="FH1" s="254"/>
      <c r="FI1" s="254"/>
      <c r="FJ1" s="254"/>
      <c r="FK1" s="254"/>
      <c r="FL1" s="254"/>
      <c r="FM1" s="254"/>
      <c r="FN1" s="254"/>
      <c r="FO1" s="254"/>
      <c r="FP1" s="254"/>
      <c r="FQ1" s="254"/>
      <c r="FR1" s="254"/>
      <c r="FS1" s="254"/>
      <c r="FT1" s="254"/>
      <c r="FU1" s="254"/>
      <c r="FV1" s="254"/>
      <c r="FW1" s="254"/>
      <c r="FX1" s="254"/>
      <c r="FY1" s="254"/>
      <c r="FZ1" s="254"/>
      <c r="GA1" s="254"/>
      <c r="GB1" s="254"/>
      <c r="GC1" s="254"/>
      <c r="GD1" s="254"/>
      <c r="GE1" s="254"/>
      <c r="GF1" s="254"/>
      <c r="GG1" s="254"/>
      <c r="GH1" s="254"/>
      <c r="GI1" s="254"/>
      <c r="GJ1" s="254"/>
      <c r="GK1" s="254"/>
      <c r="GL1" s="254"/>
      <c r="GM1" s="254"/>
      <c r="GN1" s="254"/>
      <c r="GO1" s="254"/>
      <c r="GP1" s="254"/>
      <c r="GQ1" s="254"/>
      <c r="GR1" s="254"/>
      <c r="GS1" s="254"/>
      <c r="GT1" s="254"/>
      <c r="GU1" s="254"/>
      <c r="GV1" s="254"/>
      <c r="GW1" s="254"/>
      <c r="GX1" s="254"/>
      <c r="GY1" s="254"/>
      <c r="GZ1" s="254"/>
      <c r="HA1" s="254"/>
      <c r="HB1" s="254"/>
      <c r="HC1" s="254"/>
      <c r="HD1" s="254"/>
      <c r="HE1" s="254"/>
      <c r="HF1" s="254"/>
      <c r="HG1" s="254"/>
      <c r="HH1" s="254"/>
      <c r="HI1" s="254"/>
      <c r="HJ1" s="254"/>
      <c r="HK1" s="254"/>
      <c r="HL1" s="254"/>
      <c r="HM1" s="254"/>
      <c r="HN1" s="254"/>
      <c r="HO1" s="254"/>
      <c r="HP1" s="254"/>
      <c r="HQ1" s="254"/>
      <c r="HR1" s="254"/>
      <c r="HS1" s="254"/>
      <c r="HT1" s="254"/>
      <c r="HU1" s="254"/>
      <c r="HV1" s="254"/>
      <c r="HW1" s="254"/>
      <c r="HX1" s="254"/>
      <c r="HY1" s="254"/>
      <c r="HZ1" s="254"/>
      <c r="IA1" s="254"/>
      <c r="IB1" s="254"/>
      <c r="IC1" s="254"/>
      <c r="ID1" s="254"/>
      <c r="IE1" s="254"/>
      <c r="IF1" s="254"/>
      <c r="IG1" s="254"/>
      <c r="IH1" s="254"/>
      <c r="II1" s="254"/>
      <c r="IJ1" s="254"/>
      <c r="IK1" s="254"/>
      <c r="IL1" s="254"/>
    </row>
    <row r="2" spans="1:3" ht="30" customHeight="1">
      <c r="A2" s="255"/>
      <c r="B2" s="255"/>
      <c r="C2" s="255"/>
    </row>
    <row r="3" spans="1:8" ht="55.5" customHeight="1">
      <c r="A3" s="282" t="s">
        <v>628</v>
      </c>
      <c r="B3" s="282"/>
      <c r="C3" s="282"/>
      <c r="D3" s="282"/>
      <c r="E3" s="283"/>
      <c r="F3" s="283"/>
      <c r="G3" s="282"/>
      <c r="H3" s="282"/>
    </row>
    <row r="4" spans="1:8" ht="11.25" customHeight="1">
      <c r="A4" s="256"/>
      <c r="B4" s="256"/>
      <c r="C4" s="256"/>
      <c r="D4" s="256"/>
      <c r="E4" s="257"/>
      <c r="F4" s="257"/>
      <c r="G4" s="256"/>
      <c r="H4" s="256"/>
    </row>
    <row r="6" spans="1:8" ht="46.5">
      <c r="A6" s="284"/>
      <c r="B6" s="284"/>
      <c r="C6" s="284"/>
      <c r="D6" s="284"/>
      <c r="E6" s="285"/>
      <c r="F6" s="285"/>
      <c r="G6" s="284"/>
      <c r="H6" s="284"/>
    </row>
    <row r="7" spans="5:6" ht="14.25">
      <c r="E7" s="258"/>
      <c r="F7" s="258"/>
    </row>
    <row r="8" spans="5:6" ht="18.75" customHeight="1">
      <c r="E8" s="258"/>
      <c r="F8" s="258"/>
    </row>
    <row r="9" spans="5:6" ht="30" customHeight="1">
      <c r="E9" s="258"/>
      <c r="F9" s="258"/>
    </row>
    <row r="10" spans="5:6" ht="72" customHeight="1">
      <c r="E10" s="258"/>
      <c r="F10" s="258"/>
    </row>
    <row r="11" spans="5:6" ht="216" customHeight="1">
      <c r="E11" s="258"/>
      <c r="F11" s="258"/>
    </row>
    <row r="12" spans="1:8" ht="48" customHeight="1">
      <c r="A12" s="286" t="s">
        <v>5</v>
      </c>
      <c r="B12" s="286"/>
      <c r="C12" s="286"/>
      <c r="D12" s="286"/>
      <c r="E12" s="287"/>
      <c r="F12" s="287"/>
      <c r="G12" s="286"/>
      <c r="H12" s="286"/>
    </row>
    <row r="13" spans="1:8" ht="36" customHeight="1">
      <c r="A13" s="288" t="s">
        <v>383</v>
      </c>
      <c r="B13" s="288"/>
      <c r="C13" s="288"/>
      <c r="D13" s="288"/>
      <c r="E13" s="288"/>
      <c r="F13" s="288"/>
      <c r="G13" s="288"/>
      <c r="H13" s="288"/>
    </row>
    <row r="14" spans="5:6" ht="14.25">
      <c r="E14" s="258"/>
      <c r="F14" s="258"/>
    </row>
    <row r="15" spans="5:6" ht="14.25">
      <c r="E15" s="258"/>
      <c r="F15" s="258"/>
    </row>
    <row r="16" spans="5:6" ht="14.25">
      <c r="E16" s="258"/>
      <c r="F16" s="258"/>
    </row>
    <row r="17" spans="5:6" ht="14.25">
      <c r="E17" s="258"/>
      <c r="F17" s="258"/>
    </row>
    <row r="18" spans="5:6" ht="14.25">
      <c r="E18" s="258"/>
      <c r="F18" s="258"/>
    </row>
    <row r="19" spans="5:6" ht="14.25">
      <c r="E19" s="258"/>
      <c r="F19" s="258"/>
    </row>
    <row r="20" spans="5:6" ht="14.25">
      <c r="E20" s="258"/>
      <c r="F20" s="258"/>
    </row>
    <row r="21" spans="5:6" ht="14.25">
      <c r="E21" s="258"/>
      <c r="F21" s="258"/>
    </row>
    <row r="22" spans="5:6" ht="14.25">
      <c r="E22" s="258"/>
      <c r="F22" s="258"/>
    </row>
    <row r="23" spans="5:6" ht="14.25">
      <c r="E23" s="258"/>
      <c r="F23" s="258"/>
    </row>
    <row r="24" spans="5:6" ht="14.25">
      <c r="E24" s="258"/>
      <c r="F24" s="258"/>
    </row>
    <row r="25" spans="5:6" ht="14.25">
      <c r="E25" s="258"/>
      <c r="F25" s="258"/>
    </row>
    <row r="26" spans="5:6" ht="14.25">
      <c r="E26" s="258"/>
      <c r="F26" s="258"/>
    </row>
    <row r="27" spans="5:6" ht="14.25">
      <c r="E27" s="258"/>
      <c r="F27" s="258"/>
    </row>
    <row r="28" spans="5:6" ht="14.25">
      <c r="E28" s="258"/>
      <c r="F28" s="258"/>
    </row>
    <row r="29" spans="5:6" ht="14.25">
      <c r="E29" s="258"/>
      <c r="F29" s="258"/>
    </row>
    <row r="30" spans="5:6" ht="14.25">
      <c r="E30" s="258"/>
      <c r="F30" s="258"/>
    </row>
    <row r="31" spans="5:6" ht="14.25">
      <c r="E31" s="258"/>
      <c r="F31" s="258"/>
    </row>
    <row r="32" spans="5:6" ht="14.25">
      <c r="E32" s="258"/>
      <c r="F32" s="258"/>
    </row>
    <row r="33" spans="5:6" ht="14.25">
      <c r="E33" s="258"/>
      <c r="F33" s="258"/>
    </row>
    <row r="34" spans="5:6" ht="14.25">
      <c r="E34" s="258"/>
      <c r="F34" s="258"/>
    </row>
    <row r="35" spans="5:6" ht="14.25">
      <c r="E35" s="258"/>
      <c r="F35" s="258"/>
    </row>
    <row r="36" spans="5:6" ht="14.25">
      <c r="E36" s="258"/>
      <c r="F36" s="258"/>
    </row>
    <row r="37" spans="5:6" ht="14.25">
      <c r="E37" s="258"/>
      <c r="F37" s="258"/>
    </row>
    <row r="38" spans="5:6" ht="14.25">
      <c r="E38" s="258"/>
      <c r="F38" s="258"/>
    </row>
    <row r="39" spans="5:6" ht="14.25">
      <c r="E39" s="258"/>
      <c r="F39" s="258"/>
    </row>
    <row r="40" spans="5:6" ht="14.25">
      <c r="E40" s="258"/>
      <c r="F40" s="258"/>
    </row>
    <row r="41" spans="5:6" ht="14.25">
      <c r="E41" s="258"/>
      <c r="F41" s="258"/>
    </row>
    <row r="42" spans="5:6" ht="14.25">
      <c r="E42" s="258"/>
      <c r="F42" s="258"/>
    </row>
    <row r="43" spans="5:6" ht="14.25">
      <c r="E43" s="258"/>
      <c r="F43" s="258"/>
    </row>
    <row r="44" spans="5:6" ht="14.25">
      <c r="E44" s="258"/>
      <c r="F44" s="258"/>
    </row>
    <row r="45" spans="5:6" ht="14.25">
      <c r="E45" s="258"/>
      <c r="F45" s="258"/>
    </row>
    <row r="46" spans="5:6" ht="14.25">
      <c r="E46" s="258"/>
      <c r="F46" s="258"/>
    </row>
    <row r="47" spans="5:6" ht="14.25">
      <c r="E47" s="258"/>
      <c r="F47" s="258"/>
    </row>
    <row r="48" spans="5:6" ht="14.25">
      <c r="E48" s="258"/>
      <c r="F48" s="258"/>
    </row>
    <row r="49" spans="5:6" ht="14.25">
      <c r="E49" s="258"/>
      <c r="F49" s="258"/>
    </row>
    <row r="50" spans="5:6" ht="14.25">
      <c r="E50" s="258"/>
      <c r="F50" s="258"/>
    </row>
    <row r="51" spans="5:6" ht="14.25">
      <c r="E51" s="258"/>
      <c r="F51" s="258"/>
    </row>
    <row r="52" spans="5:6" ht="14.25">
      <c r="E52" s="258"/>
      <c r="F52" s="258"/>
    </row>
  </sheetData>
  <sheetProtection/>
  <mergeCells count="4">
    <mergeCell ref="A3:H3"/>
    <mergeCell ref="A6:H6"/>
    <mergeCell ref="A12:H12"/>
    <mergeCell ref="A13:H13"/>
  </mergeCells>
  <printOptions horizontalCentered="1"/>
  <pageMargins left="0.7479166666666667" right="0.7479166666666667" top="0.9840277777777777" bottom="0.9840277777777777" header="0.5111111111111111" footer="0.511111111111111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IJ34"/>
  <sheetViews>
    <sheetView showZeros="0" zoomScaleSheetLayoutView="100" workbookViewId="0" topLeftCell="A1">
      <selection activeCell="B8" sqref="B8"/>
    </sheetView>
  </sheetViews>
  <sheetFormatPr defaultColWidth="12" defaultRowHeight="11.25"/>
  <cols>
    <col min="1" max="1" width="49.66015625" style="127" customWidth="1"/>
    <col min="2" max="2" width="15.33203125" style="6" customWidth="1"/>
    <col min="3" max="3" width="14.66015625" style="126" customWidth="1"/>
    <col min="4" max="4" width="14.16015625" style="6" customWidth="1"/>
    <col min="5" max="5" width="11" style="7" customWidth="1"/>
    <col min="6" max="6" width="12.16015625" style="8" customWidth="1"/>
    <col min="7" max="7" width="12" style="127" hidden="1" customWidth="1"/>
    <col min="8" max="236" width="12" style="127" customWidth="1"/>
    <col min="237" max="244" width="12" style="69" customWidth="1"/>
  </cols>
  <sheetData>
    <row r="1" ht="18" customHeight="1">
      <c r="A1" s="22" t="s">
        <v>609</v>
      </c>
    </row>
    <row r="2" spans="1:244" s="120" customFormat="1" ht="28.5" customHeight="1">
      <c r="A2" s="320" t="s">
        <v>29</v>
      </c>
      <c r="B2" s="320"/>
      <c r="C2" s="320"/>
      <c r="D2" s="321"/>
      <c r="E2" s="322"/>
      <c r="F2" s="320"/>
      <c r="IC2" s="148"/>
      <c r="ID2" s="148"/>
      <c r="IE2" s="148"/>
      <c r="IF2" s="148"/>
      <c r="IG2" s="148"/>
      <c r="IH2" s="148"/>
      <c r="II2" s="148"/>
      <c r="IJ2" s="148"/>
    </row>
    <row r="3" spans="1:6" s="121" customFormat="1" ht="18" customHeight="1">
      <c r="A3" s="23"/>
      <c r="B3" s="24"/>
      <c r="C3" s="150"/>
      <c r="D3" s="151"/>
      <c r="E3" s="152"/>
      <c r="F3" s="153" t="s">
        <v>85</v>
      </c>
    </row>
    <row r="4" spans="1:244" s="122" customFormat="1" ht="24.75" customHeight="1">
      <c r="A4" s="324" t="s">
        <v>304</v>
      </c>
      <c r="B4" s="291" t="s">
        <v>87</v>
      </c>
      <c r="C4" s="325" t="s">
        <v>337</v>
      </c>
      <c r="D4" s="292" t="s">
        <v>51</v>
      </c>
      <c r="E4" s="275" t="s">
        <v>51</v>
      </c>
      <c r="F4" s="276"/>
      <c r="IC4" s="149"/>
      <c r="ID4" s="149"/>
      <c r="IE4" s="149"/>
      <c r="IF4" s="149"/>
      <c r="IG4" s="149"/>
      <c r="IH4" s="149"/>
      <c r="II4" s="149"/>
      <c r="IJ4" s="149"/>
    </row>
    <row r="5" spans="1:244" s="122" customFormat="1" ht="57.75" customHeight="1">
      <c r="A5" s="324"/>
      <c r="B5" s="291"/>
      <c r="C5" s="325"/>
      <c r="D5" s="292"/>
      <c r="E5" s="128" t="s">
        <v>338</v>
      </c>
      <c r="F5" s="56" t="s">
        <v>157</v>
      </c>
      <c r="IC5" s="149"/>
      <c r="ID5" s="149"/>
      <c r="IE5" s="149"/>
      <c r="IF5" s="149"/>
      <c r="IG5" s="149"/>
      <c r="IH5" s="149"/>
      <c r="II5" s="149"/>
      <c r="IJ5" s="149"/>
    </row>
    <row r="6" spans="1:244" s="120" customFormat="1" ht="18" customHeight="1">
      <c r="A6" s="13" t="s">
        <v>312</v>
      </c>
      <c r="B6" s="147">
        <f>SUM(B7:B23)</f>
        <v>610329</v>
      </c>
      <c r="C6" s="147">
        <f>SUM(C7:C23)</f>
        <v>610329</v>
      </c>
      <c r="D6" s="147">
        <f>SUM(D7:D23)</f>
        <v>438725</v>
      </c>
      <c r="E6" s="154">
        <f>D6/C6*100</f>
        <v>71.9</v>
      </c>
      <c r="F6" s="154">
        <f>(D6-G6)/G6*100</f>
        <v>27</v>
      </c>
      <c r="G6" s="147">
        <f>SUM(G7:G23)</f>
        <v>345427</v>
      </c>
      <c r="IC6" s="148"/>
      <c r="ID6" s="148"/>
      <c r="IE6" s="148"/>
      <c r="IF6" s="148"/>
      <c r="IG6" s="148"/>
      <c r="IH6" s="148"/>
      <c r="II6" s="148"/>
      <c r="IJ6" s="148"/>
    </row>
    <row r="7" spans="1:6" ht="17.25" customHeight="1">
      <c r="A7" s="25" t="s">
        <v>305</v>
      </c>
      <c r="B7" s="26"/>
      <c r="C7" s="26"/>
      <c r="D7" s="27"/>
      <c r="E7" s="154"/>
      <c r="F7" s="154"/>
    </row>
    <row r="8" spans="1:7" ht="17.25" customHeight="1">
      <c r="A8" s="25" t="s">
        <v>314</v>
      </c>
      <c r="B8" s="155">
        <v>300</v>
      </c>
      <c r="C8" s="155">
        <v>300</v>
      </c>
      <c r="D8" s="28"/>
      <c r="E8" s="154"/>
      <c r="F8" s="165">
        <f>(D8-G8)/G8*100</f>
        <v>-100</v>
      </c>
      <c r="G8" s="127">
        <v>7</v>
      </c>
    </row>
    <row r="9" spans="1:6" ht="17.25" customHeight="1">
      <c r="A9" s="156" t="s">
        <v>315</v>
      </c>
      <c r="B9" s="155"/>
      <c r="C9" s="155"/>
      <c r="D9" s="28"/>
      <c r="E9" s="154"/>
      <c r="F9" s="154"/>
    </row>
    <row r="10" spans="1:6" ht="17.25" customHeight="1">
      <c r="A10" s="157" t="s">
        <v>317</v>
      </c>
      <c r="B10" s="158"/>
      <c r="C10" s="158"/>
      <c r="D10" s="159"/>
      <c r="E10" s="154"/>
      <c r="F10" s="154"/>
    </row>
    <row r="11" spans="1:6" ht="17.25" customHeight="1">
      <c r="A11" s="25" t="s">
        <v>318</v>
      </c>
      <c r="B11" s="15"/>
      <c r="C11" s="15"/>
      <c r="D11" s="29"/>
      <c r="E11" s="154"/>
      <c r="F11" s="154"/>
    </row>
    <row r="12" spans="1:6" ht="17.25" customHeight="1">
      <c r="A12" s="25" t="s">
        <v>320</v>
      </c>
      <c r="B12" s="155"/>
      <c r="C12" s="155"/>
      <c r="D12" s="28"/>
      <c r="E12" s="154"/>
      <c r="F12" s="154"/>
    </row>
    <row r="13" spans="1:7" ht="17.25" customHeight="1">
      <c r="A13" s="25" t="s">
        <v>322</v>
      </c>
      <c r="B13" s="155">
        <v>19571</v>
      </c>
      <c r="C13" s="155">
        <v>19571</v>
      </c>
      <c r="D13" s="155">
        <v>13287</v>
      </c>
      <c r="E13" s="154">
        <f>D13/C13*100</f>
        <v>67.9</v>
      </c>
      <c r="F13" s="154">
        <f>(D13-G13)/G13*100</f>
        <v>24.3</v>
      </c>
      <c r="G13" s="127">
        <v>10690</v>
      </c>
    </row>
    <row r="14" spans="1:7" ht="17.25" customHeight="1">
      <c r="A14" s="25" t="s">
        <v>324</v>
      </c>
      <c r="B14" s="155">
        <v>3001</v>
      </c>
      <c r="C14" s="155">
        <v>3001</v>
      </c>
      <c r="D14" s="155">
        <v>1868</v>
      </c>
      <c r="E14" s="154">
        <f>D14/C14*100</f>
        <v>62.2</v>
      </c>
      <c r="F14" s="154">
        <f>(D14-G14)/G14*100</f>
        <v>9.7</v>
      </c>
      <c r="G14" s="127">
        <v>1703</v>
      </c>
    </row>
    <row r="15" spans="1:7" ht="17.25" customHeight="1">
      <c r="A15" s="25" t="s">
        <v>325</v>
      </c>
      <c r="B15" s="155">
        <v>576257</v>
      </c>
      <c r="C15" s="155">
        <v>576257</v>
      </c>
      <c r="D15" s="155">
        <v>366437</v>
      </c>
      <c r="E15" s="154">
        <f>D15/C15*100</f>
        <v>63.6</v>
      </c>
      <c r="F15" s="154">
        <f>(D15-G15)/G15*100</f>
        <v>19</v>
      </c>
      <c r="G15" s="127">
        <v>307984</v>
      </c>
    </row>
    <row r="16" spans="1:6" ht="17.25" customHeight="1">
      <c r="A16" s="25" t="s">
        <v>326</v>
      </c>
      <c r="B16" s="155"/>
      <c r="C16" s="155"/>
      <c r="D16" s="155"/>
      <c r="E16" s="154"/>
      <c r="F16" s="154"/>
    </row>
    <row r="17" spans="1:7" ht="17.25" customHeight="1">
      <c r="A17" s="25" t="s">
        <v>584</v>
      </c>
      <c r="B17" s="155">
        <v>9700</v>
      </c>
      <c r="C17" s="155">
        <v>9700</v>
      </c>
      <c r="D17" s="155">
        <v>55555</v>
      </c>
      <c r="E17" s="154">
        <f>D17/C17*100</f>
        <v>572.7</v>
      </c>
      <c r="F17" s="154">
        <f>(D17-G17)/G17*100</f>
        <v>136.7</v>
      </c>
      <c r="G17" s="127">
        <v>23467</v>
      </c>
    </row>
    <row r="18" spans="1:6" ht="17.25" customHeight="1">
      <c r="A18" s="160" t="s">
        <v>327</v>
      </c>
      <c r="B18" s="155"/>
      <c r="C18" s="155"/>
      <c r="D18" s="27"/>
      <c r="E18" s="154"/>
      <c r="F18" s="154"/>
    </row>
    <row r="19" spans="1:6" ht="17.25" customHeight="1">
      <c r="A19" s="25" t="s">
        <v>328</v>
      </c>
      <c r="B19" s="155"/>
      <c r="C19" s="155"/>
      <c r="D19" s="27"/>
      <c r="E19" s="154"/>
      <c r="F19" s="154"/>
    </row>
    <row r="20" spans="1:6" ht="17.25" customHeight="1">
      <c r="A20" s="161" t="s">
        <v>329</v>
      </c>
      <c r="B20" s="155"/>
      <c r="C20" s="155"/>
      <c r="D20" s="27"/>
      <c r="E20" s="154"/>
      <c r="F20" s="154"/>
    </row>
    <row r="21" spans="1:7" ht="17.25" customHeight="1">
      <c r="A21" s="162" t="s">
        <v>585</v>
      </c>
      <c r="B21" s="158">
        <v>1500</v>
      </c>
      <c r="C21" s="158">
        <v>1500</v>
      </c>
      <c r="D21" s="158">
        <v>1578</v>
      </c>
      <c r="E21" s="154">
        <f>D21/C21*100</f>
        <v>105.2</v>
      </c>
      <c r="F21" s="154">
        <f>(D21-G21)/G21*100</f>
        <v>0.1</v>
      </c>
      <c r="G21" s="127">
        <v>1576</v>
      </c>
    </row>
    <row r="22" spans="1:6" ht="30" customHeight="1">
      <c r="A22" s="156" t="s">
        <v>330</v>
      </c>
      <c r="B22" s="26"/>
      <c r="C22" s="26"/>
      <c r="D22" s="27"/>
      <c r="E22" s="154"/>
      <c r="F22" s="154"/>
    </row>
    <row r="23" spans="1:6" ht="17.25" customHeight="1">
      <c r="A23" s="30" t="s">
        <v>331</v>
      </c>
      <c r="B23" s="27"/>
      <c r="C23" s="26"/>
      <c r="D23" s="27"/>
      <c r="E23" s="154"/>
      <c r="F23" s="154"/>
    </row>
    <row r="24" spans="1:244" s="123" customFormat="1" ht="18" customHeight="1">
      <c r="A24" s="31" t="s">
        <v>586</v>
      </c>
      <c r="B24" s="163"/>
      <c r="C24" s="32"/>
      <c r="D24" s="163">
        <v>149940</v>
      </c>
      <c r="E24" s="154"/>
      <c r="F24" s="154">
        <f>(D24-G24)/G24*100</f>
        <v>1224.3</v>
      </c>
      <c r="G24" s="120">
        <v>11322</v>
      </c>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0"/>
      <c r="DZ24" s="120"/>
      <c r="EA24" s="120"/>
      <c r="EB24" s="120"/>
      <c r="EC24" s="120"/>
      <c r="ED24" s="120"/>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48"/>
      <c r="ID24" s="148"/>
      <c r="IE24" s="148"/>
      <c r="IF24" s="148"/>
      <c r="IG24" s="148"/>
      <c r="IH24" s="148"/>
      <c r="II24" s="148"/>
      <c r="IJ24" s="148"/>
    </row>
    <row r="25" spans="1:244" s="123" customFormat="1" ht="18" customHeight="1">
      <c r="A25" s="31" t="s">
        <v>73</v>
      </c>
      <c r="B25" s="164">
        <f>SUM(B26:B29)</f>
        <v>218535</v>
      </c>
      <c r="C25" s="164">
        <f>SUM(C26:C29)</f>
        <v>218535</v>
      </c>
      <c r="D25" s="164">
        <f>SUM(D26:D29)</f>
        <v>238378</v>
      </c>
      <c r="E25" s="154">
        <f>D25/C25*100</f>
        <v>109.1</v>
      </c>
      <c r="F25" s="154">
        <f>(D25-G25)/G25*100</f>
        <v>419.9</v>
      </c>
      <c r="G25" s="164">
        <f>SUM(G26:G29)</f>
        <v>45853</v>
      </c>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0"/>
      <c r="DV25" s="120"/>
      <c r="DW25" s="120"/>
      <c r="DX25" s="120"/>
      <c r="DY25" s="120"/>
      <c r="DZ25" s="120"/>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48"/>
      <c r="ID25" s="148"/>
      <c r="IE25" s="148"/>
      <c r="IF25" s="148"/>
      <c r="IG25" s="148"/>
      <c r="IH25" s="148"/>
      <c r="II25" s="148"/>
      <c r="IJ25" s="148"/>
    </row>
    <row r="26" spans="1:7" ht="18" customHeight="1">
      <c r="A26" s="30" t="s">
        <v>308</v>
      </c>
      <c r="B26" s="33"/>
      <c r="C26" s="26"/>
      <c r="D26" s="33">
        <v>19841</v>
      </c>
      <c r="E26" s="154"/>
      <c r="F26" s="154">
        <f>(D26-G26)/G26*100</f>
        <v>5.4</v>
      </c>
      <c r="G26" s="127">
        <v>18817</v>
      </c>
    </row>
    <row r="27" spans="1:6" ht="18" customHeight="1">
      <c r="A27" s="34" t="s">
        <v>333</v>
      </c>
      <c r="B27" s="33"/>
      <c r="C27" s="26"/>
      <c r="D27" s="33"/>
      <c r="E27" s="154"/>
      <c r="F27" s="154"/>
    </row>
    <row r="28" spans="1:7" ht="18" customHeight="1">
      <c r="A28" s="30" t="s">
        <v>334</v>
      </c>
      <c r="B28" s="33">
        <v>218535</v>
      </c>
      <c r="C28" s="26">
        <v>218535</v>
      </c>
      <c r="D28" s="33">
        <v>218537</v>
      </c>
      <c r="E28" s="154">
        <f>D28/C28*100</f>
        <v>100</v>
      </c>
      <c r="F28" s="154">
        <f>(D28-G28)/G28*100</f>
        <v>708.3</v>
      </c>
      <c r="G28" s="127">
        <v>27036</v>
      </c>
    </row>
    <row r="29" spans="1:6" ht="18" customHeight="1">
      <c r="A29" s="30" t="s">
        <v>335</v>
      </c>
      <c r="B29" s="26"/>
      <c r="C29" s="26">
        <v>0</v>
      </c>
      <c r="D29" s="29"/>
      <c r="E29" s="154"/>
      <c r="F29" s="154"/>
    </row>
    <row r="30" spans="1:244" s="120" customFormat="1" ht="18" customHeight="1">
      <c r="A30" s="166" t="s">
        <v>310</v>
      </c>
      <c r="B30" s="147">
        <f>B6+B24+B25</f>
        <v>828864</v>
      </c>
      <c r="C30" s="147">
        <f>C6+C24+C25</f>
        <v>828864</v>
      </c>
      <c r="D30" s="147">
        <f>D6+D24+D25</f>
        <v>827043</v>
      </c>
      <c r="E30" s="154">
        <f>D30/C30*100</f>
        <v>99.8</v>
      </c>
      <c r="F30" s="154">
        <f>(D30-G30)/G30*100</f>
        <v>105.4</v>
      </c>
      <c r="G30" s="147">
        <f>G6+G24+G25</f>
        <v>402602</v>
      </c>
      <c r="IC30" s="148"/>
      <c r="ID30" s="148"/>
      <c r="IE30" s="148"/>
      <c r="IF30" s="148"/>
      <c r="IG30" s="148"/>
      <c r="IH30" s="148"/>
      <c r="II30" s="148"/>
      <c r="IJ30" s="148"/>
    </row>
    <row r="31" spans="1:6" s="127" customFormat="1" ht="43.5" customHeight="1">
      <c r="A31" s="323" t="s">
        <v>30</v>
      </c>
      <c r="B31" s="323"/>
      <c r="C31" s="323"/>
      <c r="D31" s="323"/>
      <c r="E31" s="323"/>
      <c r="F31" s="323"/>
    </row>
    <row r="32" ht="14.25" customHeight="1">
      <c r="A32" s="124"/>
    </row>
    <row r="34" spans="1:6" s="124" customFormat="1" ht="40.5" customHeight="1">
      <c r="A34" s="127"/>
      <c r="B34" s="6"/>
      <c r="C34" s="126"/>
      <c r="D34" s="6"/>
      <c r="E34" s="7"/>
      <c r="F34" s="8"/>
    </row>
    <row r="35" ht="14.25" customHeight="1"/>
  </sheetData>
  <sheetProtection/>
  <mergeCells count="7">
    <mergeCell ref="A2:F2"/>
    <mergeCell ref="E4:F4"/>
    <mergeCell ref="A31:F31"/>
    <mergeCell ref="A4:A5"/>
    <mergeCell ref="B4:B5"/>
    <mergeCell ref="C4:C5"/>
    <mergeCell ref="D4:D5"/>
  </mergeCells>
  <printOptions horizontalCentered="1"/>
  <pageMargins left="0.7479166666666667" right="0.7479166666666667" top="0.9840277777777777" bottom="0.9840277777777777" header="0.5111111111111111" footer="0.5111111111111111"/>
  <pageSetup firstPageNumber="14" useFirstPageNumber="1" fitToHeight="1" fitToWidth="1" horizontalDpi="600" verticalDpi="600" orientation="portrait" paperSize="9" scale="91" r:id="rId1"/>
  <headerFooter alignWithMargins="0">
    <oddFooter>&amp;C第 &amp;P 页 &amp;R</oddFooter>
  </headerFooter>
</worksheet>
</file>

<file path=xl/worksheets/sheet11.xml><?xml version="1.0" encoding="utf-8"?>
<worksheet xmlns="http://schemas.openxmlformats.org/spreadsheetml/2006/main" xmlns:r="http://schemas.openxmlformats.org/officeDocument/2006/relationships">
  <dimension ref="A1:IL44"/>
  <sheetViews>
    <sheetView showZeros="0" zoomScaleSheetLayoutView="100" workbookViewId="0" topLeftCell="A1">
      <selection activeCell="B8" sqref="B8"/>
    </sheetView>
  </sheetViews>
  <sheetFormatPr defaultColWidth="12" defaultRowHeight="11.25"/>
  <cols>
    <col min="1" max="1" width="47.5" style="124" customWidth="1"/>
    <col min="2" max="2" width="16.5" style="125" customWidth="1"/>
    <col min="3" max="4" width="16.5" style="126" customWidth="1"/>
    <col min="5" max="5" width="10.66015625" style="8" customWidth="1"/>
    <col min="6" max="6" width="13.83203125" style="8" customWidth="1"/>
    <col min="7" max="7" width="12" style="127" hidden="1" customWidth="1"/>
    <col min="8" max="238" width="12" style="127" customWidth="1"/>
    <col min="239" max="246" width="12" style="69" customWidth="1"/>
  </cols>
  <sheetData>
    <row r="1" spans="1:5" ht="18" customHeight="1">
      <c r="A1" s="3" t="s">
        <v>610</v>
      </c>
      <c r="B1" s="6"/>
      <c r="D1" s="6"/>
      <c r="E1" s="7"/>
    </row>
    <row r="2" spans="1:246" s="120" customFormat="1" ht="21" customHeight="1">
      <c r="A2" s="326" t="s">
        <v>599</v>
      </c>
      <c r="B2" s="320"/>
      <c r="C2" s="320"/>
      <c r="D2" s="321"/>
      <c r="E2" s="322"/>
      <c r="F2" s="320"/>
      <c r="IE2" s="148"/>
      <c r="IF2" s="148"/>
      <c r="IG2" s="148"/>
      <c r="IH2" s="148"/>
      <c r="II2" s="148"/>
      <c r="IJ2" s="148"/>
      <c r="IK2" s="148"/>
      <c r="IL2" s="148"/>
    </row>
    <row r="3" spans="1:6" s="121" customFormat="1" ht="27" customHeight="1">
      <c r="A3" s="9"/>
      <c r="B3" s="10"/>
      <c r="C3" s="11"/>
      <c r="D3" s="11"/>
      <c r="E3" s="327" t="s">
        <v>85</v>
      </c>
      <c r="F3" s="327"/>
    </row>
    <row r="4" spans="1:246" s="122" customFormat="1" ht="21" customHeight="1">
      <c r="A4" s="328" t="s">
        <v>304</v>
      </c>
      <c r="B4" s="276" t="s">
        <v>87</v>
      </c>
      <c r="C4" s="325" t="s">
        <v>337</v>
      </c>
      <c r="D4" s="292" t="s">
        <v>51</v>
      </c>
      <c r="E4" s="275" t="s">
        <v>51</v>
      </c>
      <c r="F4" s="276"/>
      <c r="IE4" s="149"/>
      <c r="IF4" s="149"/>
      <c r="IG4" s="149"/>
      <c r="IH4" s="149"/>
      <c r="II4" s="149"/>
      <c r="IJ4" s="149"/>
      <c r="IK4" s="149"/>
      <c r="IL4" s="149"/>
    </row>
    <row r="5" spans="1:246" s="122" customFormat="1" ht="51" customHeight="1">
      <c r="A5" s="328"/>
      <c r="B5" s="276"/>
      <c r="C5" s="325"/>
      <c r="D5" s="292"/>
      <c r="E5" s="128" t="s">
        <v>338</v>
      </c>
      <c r="F5" s="56" t="s">
        <v>157</v>
      </c>
      <c r="IE5" s="149"/>
      <c r="IF5" s="149"/>
      <c r="IG5" s="149"/>
      <c r="IH5" s="149"/>
      <c r="II5" s="149"/>
      <c r="IJ5" s="149"/>
      <c r="IK5" s="149"/>
      <c r="IL5" s="149"/>
    </row>
    <row r="6" spans="1:246" s="120" customFormat="1" ht="18" customHeight="1">
      <c r="A6" s="129" t="s">
        <v>313</v>
      </c>
      <c r="B6" s="130">
        <f>B7+B9+B12+B20+B23+B26+B28+B30+B34+B35</f>
        <v>828147</v>
      </c>
      <c r="C6" s="130">
        <f>C7+C9+C12+C20+C23+C26+C28+C30+C34+C35</f>
        <v>654312</v>
      </c>
      <c r="D6" s="130">
        <f>D7+D9+D12+D20+D23+D26+D28+D30+D34+D35</f>
        <v>617061</v>
      </c>
      <c r="E6" s="14">
        <f>D6/C6*100</f>
        <v>94.3</v>
      </c>
      <c r="F6" s="14">
        <f>(D6-G6)/G6*100</f>
        <v>292.4</v>
      </c>
      <c r="G6" s="130">
        <f>G7+G9+G12+G20+G23+G26+G28+G30+G34+G35</f>
        <v>157265</v>
      </c>
      <c r="IE6" s="148"/>
      <c r="IF6" s="148"/>
      <c r="IG6" s="148"/>
      <c r="IH6" s="148"/>
      <c r="II6" s="148"/>
      <c r="IJ6" s="148"/>
      <c r="IK6" s="148"/>
      <c r="IL6" s="148"/>
    </row>
    <row r="7" spans="1:6" ht="17.25" customHeight="1">
      <c r="A7" s="17" t="s">
        <v>306</v>
      </c>
      <c r="B7" s="131"/>
      <c r="C7" s="15"/>
      <c r="D7" s="15"/>
      <c r="E7" s="14"/>
      <c r="F7" s="14"/>
    </row>
    <row r="8" spans="1:6" ht="30" customHeight="1">
      <c r="A8" s="132" t="s">
        <v>339</v>
      </c>
      <c r="B8" s="131"/>
      <c r="C8" s="15"/>
      <c r="D8" s="15"/>
      <c r="E8" s="14"/>
      <c r="F8" s="14"/>
    </row>
    <row r="9" spans="1:7" ht="17.25" customHeight="1">
      <c r="A9" s="17" t="s">
        <v>307</v>
      </c>
      <c r="B9" s="131">
        <f>B10+B11</f>
        <v>0</v>
      </c>
      <c r="C9" s="131">
        <f>C10+C11</f>
        <v>3329</v>
      </c>
      <c r="D9" s="131">
        <f>D10+D11</f>
        <v>1407</v>
      </c>
      <c r="E9" s="14">
        <f aca="true" t="shared" si="0" ref="E9:E42">D9/C9*100</f>
        <v>42.3</v>
      </c>
      <c r="F9" s="14">
        <f aca="true" t="shared" si="1" ref="F9:F42">(D9-G9)/G9*100</f>
        <v>-8.9</v>
      </c>
      <c r="G9" s="131">
        <f>G10+G11</f>
        <v>1544</v>
      </c>
    </row>
    <row r="10" spans="1:7" ht="17.25" customHeight="1">
      <c r="A10" s="132" t="s">
        <v>340</v>
      </c>
      <c r="B10" s="131"/>
      <c r="C10" s="15">
        <v>3309</v>
      </c>
      <c r="D10" s="15">
        <v>1407</v>
      </c>
      <c r="E10" s="14">
        <f t="shared" si="0"/>
        <v>42.5</v>
      </c>
      <c r="F10" s="14">
        <f t="shared" si="1"/>
        <v>-8.9</v>
      </c>
      <c r="G10" s="127">
        <v>1544</v>
      </c>
    </row>
    <row r="11" spans="1:6" ht="17.25" customHeight="1">
      <c r="A11" s="132" t="s">
        <v>598</v>
      </c>
      <c r="B11" s="131"/>
      <c r="C11" s="273">
        <v>20</v>
      </c>
      <c r="D11" s="273"/>
      <c r="E11" s="14">
        <f t="shared" si="0"/>
        <v>0</v>
      </c>
      <c r="F11" s="14"/>
    </row>
    <row r="12" spans="1:7" ht="17.25" customHeight="1">
      <c r="A12" s="17" t="s">
        <v>316</v>
      </c>
      <c r="B12" s="133">
        <f>SUM(B13:B19)</f>
        <v>820930</v>
      </c>
      <c r="C12" s="133">
        <f>SUM(C13:C19)</f>
        <v>639115</v>
      </c>
      <c r="D12" s="133">
        <f>SUM(D13:D19)</f>
        <v>610457</v>
      </c>
      <c r="E12" s="14">
        <f t="shared" si="0"/>
        <v>95.5</v>
      </c>
      <c r="F12" s="14">
        <f t="shared" si="1"/>
        <v>299.3</v>
      </c>
      <c r="G12" s="133">
        <f>SUM(G13:G19)</f>
        <v>152873</v>
      </c>
    </row>
    <row r="13" spans="1:7" ht="36" customHeight="1">
      <c r="A13" s="132" t="s">
        <v>341</v>
      </c>
      <c r="B13" s="134">
        <v>778744</v>
      </c>
      <c r="C13" s="135">
        <v>556435</v>
      </c>
      <c r="D13" s="135">
        <v>548661</v>
      </c>
      <c r="E13" s="14">
        <f t="shared" si="0"/>
        <v>98.6</v>
      </c>
      <c r="F13" s="14">
        <f t="shared" si="1"/>
        <v>294.4</v>
      </c>
      <c r="G13" s="127">
        <v>139129</v>
      </c>
    </row>
    <row r="14" spans="1:7" ht="36" customHeight="1">
      <c r="A14" s="132" t="s">
        <v>594</v>
      </c>
      <c r="B14" s="134"/>
      <c r="C14" s="272">
        <v>1407</v>
      </c>
      <c r="D14" s="272">
        <v>717</v>
      </c>
      <c r="E14" s="14">
        <f t="shared" si="0"/>
        <v>51</v>
      </c>
      <c r="F14" s="14">
        <f t="shared" si="1"/>
        <v>10</v>
      </c>
      <c r="G14" s="127">
        <v>652</v>
      </c>
    </row>
    <row r="15" spans="1:7" ht="24" customHeight="1">
      <c r="A15" s="132" t="s">
        <v>587</v>
      </c>
      <c r="B15" s="131">
        <v>25986</v>
      </c>
      <c r="C15" s="15">
        <v>22096</v>
      </c>
      <c r="D15" s="15">
        <v>21336</v>
      </c>
      <c r="E15" s="14">
        <f t="shared" si="0"/>
        <v>96.6</v>
      </c>
      <c r="F15" s="14">
        <f t="shared" si="1"/>
        <v>461.9</v>
      </c>
      <c r="G15" s="127">
        <v>3797</v>
      </c>
    </row>
    <row r="16" spans="1:7" ht="27" customHeight="1">
      <c r="A16" s="132" t="s">
        <v>342</v>
      </c>
      <c r="B16" s="131">
        <v>2050</v>
      </c>
      <c r="C16" s="15">
        <v>2192</v>
      </c>
      <c r="D16" s="15">
        <v>99</v>
      </c>
      <c r="E16" s="14">
        <f t="shared" si="0"/>
        <v>4.5</v>
      </c>
      <c r="F16" s="14">
        <f t="shared" si="1"/>
        <v>-93.2</v>
      </c>
      <c r="G16" s="127">
        <v>1450</v>
      </c>
    </row>
    <row r="17" spans="1:7" ht="27" customHeight="1">
      <c r="A17" s="132" t="s">
        <v>595</v>
      </c>
      <c r="B17" s="131"/>
      <c r="C17" s="15">
        <v>2084</v>
      </c>
      <c r="D17" s="15">
        <v>2084</v>
      </c>
      <c r="E17" s="14">
        <f t="shared" si="0"/>
        <v>100</v>
      </c>
      <c r="F17" s="14">
        <f t="shared" si="1"/>
        <v>-26.9</v>
      </c>
      <c r="G17" s="127">
        <v>2850</v>
      </c>
    </row>
    <row r="18" spans="1:7" ht="27" customHeight="1">
      <c r="A18" s="132" t="s">
        <v>588</v>
      </c>
      <c r="B18" s="131">
        <v>12700</v>
      </c>
      <c r="C18" s="15">
        <v>52736</v>
      </c>
      <c r="D18" s="15">
        <v>36070</v>
      </c>
      <c r="E18" s="14">
        <f t="shared" si="0"/>
        <v>68.4</v>
      </c>
      <c r="F18" s="14">
        <f t="shared" si="1"/>
        <v>800.4</v>
      </c>
      <c r="G18" s="127">
        <v>4006</v>
      </c>
    </row>
    <row r="19" spans="1:7" ht="24" customHeight="1">
      <c r="A19" s="132" t="s">
        <v>590</v>
      </c>
      <c r="B19" s="131">
        <v>1450</v>
      </c>
      <c r="C19" s="15">
        <v>2165</v>
      </c>
      <c r="D19" s="15">
        <v>1490</v>
      </c>
      <c r="E19" s="14">
        <f t="shared" si="0"/>
        <v>68.8</v>
      </c>
      <c r="F19" s="14">
        <f t="shared" si="1"/>
        <v>50.7</v>
      </c>
      <c r="G19" s="127">
        <v>989</v>
      </c>
    </row>
    <row r="20" spans="1:7" ht="17.25" customHeight="1">
      <c r="A20" s="17" t="s">
        <v>589</v>
      </c>
      <c r="B20" s="136">
        <f>B21+B22</f>
        <v>0</v>
      </c>
      <c r="C20" s="136">
        <f>C21+C22</f>
        <v>3748</v>
      </c>
      <c r="D20" s="136">
        <f>D21+D22</f>
        <v>615</v>
      </c>
      <c r="E20" s="14">
        <f t="shared" si="0"/>
        <v>16.4</v>
      </c>
      <c r="F20" s="14">
        <f t="shared" si="1"/>
        <v>53</v>
      </c>
      <c r="G20" s="136">
        <f>G21+G22</f>
        <v>402</v>
      </c>
    </row>
    <row r="21" spans="1:7" ht="17.25" customHeight="1">
      <c r="A21" s="17" t="s">
        <v>596</v>
      </c>
      <c r="B21" s="136"/>
      <c r="C21" s="18">
        <v>150</v>
      </c>
      <c r="D21" s="18">
        <v>93</v>
      </c>
      <c r="E21" s="14">
        <f t="shared" si="0"/>
        <v>62</v>
      </c>
      <c r="F21" s="14">
        <f t="shared" si="1"/>
        <v>36.8</v>
      </c>
      <c r="G21" s="127">
        <v>68</v>
      </c>
    </row>
    <row r="22" spans="1:7" ht="30" customHeight="1">
      <c r="A22" s="132" t="s">
        <v>343</v>
      </c>
      <c r="B22" s="131"/>
      <c r="C22" s="15">
        <v>3598</v>
      </c>
      <c r="D22" s="15">
        <v>522</v>
      </c>
      <c r="E22" s="14">
        <f t="shared" si="0"/>
        <v>14.5</v>
      </c>
      <c r="F22" s="14">
        <f t="shared" si="1"/>
        <v>56.3</v>
      </c>
      <c r="G22" s="127">
        <v>334</v>
      </c>
    </row>
    <row r="23" spans="1:7" ht="17.25" customHeight="1">
      <c r="A23" s="17" t="s">
        <v>319</v>
      </c>
      <c r="B23" s="131">
        <f>B24</f>
        <v>0</v>
      </c>
      <c r="C23" s="131">
        <f>C24</f>
        <v>560</v>
      </c>
      <c r="D23" s="131">
        <f>D24</f>
        <v>92</v>
      </c>
      <c r="E23" s="14">
        <f t="shared" si="0"/>
        <v>16.4</v>
      </c>
      <c r="F23" s="14"/>
      <c r="G23" s="131">
        <f>G24</f>
        <v>0</v>
      </c>
    </row>
    <row r="24" spans="1:6" ht="25.5" customHeight="1">
      <c r="A24" s="137" t="s">
        <v>344</v>
      </c>
      <c r="B24" s="131"/>
      <c r="C24" s="15">
        <v>560</v>
      </c>
      <c r="D24" s="15">
        <v>92</v>
      </c>
      <c r="E24" s="14">
        <f t="shared" si="0"/>
        <v>16.4</v>
      </c>
      <c r="F24" s="14"/>
    </row>
    <row r="25" spans="1:6" ht="17.25" customHeight="1">
      <c r="A25" s="132" t="s">
        <v>345</v>
      </c>
      <c r="B25" s="131"/>
      <c r="C25" s="15"/>
      <c r="D25" s="15"/>
      <c r="E25" s="14"/>
      <c r="F25" s="14"/>
    </row>
    <row r="26" spans="1:7" ht="17.25" customHeight="1">
      <c r="A26" s="17" t="s">
        <v>321</v>
      </c>
      <c r="B26" s="131">
        <f>B27</f>
        <v>200</v>
      </c>
      <c r="C26" s="131">
        <f>C27</f>
        <v>25</v>
      </c>
      <c r="D26" s="131">
        <f>D27</f>
        <v>0</v>
      </c>
      <c r="E26" s="14">
        <f t="shared" si="0"/>
        <v>0</v>
      </c>
      <c r="F26" s="14"/>
      <c r="G26" s="131">
        <f>G27</f>
        <v>0</v>
      </c>
    </row>
    <row r="27" spans="1:6" ht="27" customHeight="1">
      <c r="A27" s="132" t="s">
        <v>346</v>
      </c>
      <c r="B27" s="131">
        <v>200</v>
      </c>
      <c r="C27" s="15">
        <v>25</v>
      </c>
      <c r="D27" s="15"/>
      <c r="E27" s="14">
        <f t="shared" si="0"/>
        <v>0</v>
      </c>
      <c r="F27" s="14"/>
    </row>
    <row r="28" spans="1:7" ht="17.25" customHeight="1">
      <c r="A28" s="138" t="s">
        <v>323</v>
      </c>
      <c r="B28" s="131">
        <f>B29</f>
        <v>0</v>
      </c>
      <c r="C28" s="131">
        <f>C29</f>
        <v>108</v>
      </c>
      <c r="D28" s="131">
        <f>D29</f>
        <v>108</v>
      </c>
      <c r="E28" s="14">
        <f t="shared" si="0"/>
        <v>100</v>
      </c>
      <c r="F28" s="14"/>
      <c r="G28" s="131">
        <f>G29</f>
        <v>0</v>
      </c>
    </row>
    <row r="29" spans="1:6" ht="17.25" customHeight="1">
      <c r="A29" s="139" t="s">
        <v>347</v>
      </c>
      <c r="B29" s="131"/>
      <c r="C29" s="15">
        <v>108</v>
      </c>
      <c r="D29" s="15">
        <v>108</v>
      </c>
      <c r="E29" s="14">
        <f t="shared" si="0"/>
        <v>100</v>
      </c>
      <c r="F29" s="14"/>
    </row>
    <row r="30" spans="1:7" ht="17.25" customHeight="1">
      <c r="A30" s="19" t="s">
        <v>591</v>
      </c>
      <c r="B30" s="140">
        <f>SUM(B31:B33)</f>
        <v>0</v>
      </c>
      <c r="C30" s="140">
        <f>SUM(C31:C33)</f>
        <v>6769</v>
      </c>
      <c r="D30" s="140">
        <f>SUM(D31:D33)</f>
        <v>3724</v>
      </c>
      <c r="E30" s="14">
        <f t="shared" si="0"/>
        <v>55</v>
      </c>
      <c r="F30" s="14">
        <f t="shared" si="1"/>
        <v>52.2</v>
      </c>
      <c r="G30" s="140">
        <f>SUM(G31:G33)</f>
        <v>2446</v>
      </c>
    </row>
    <row r="31" spans="1:6" ht="17.25" customHeight="1">
      <c r="A31" s="132" t="s">
        <v>348</v>
      </c>
      <c r="B31" s="131"/>
      <c r="C31" s="15">
        <v>25</v>
      </c>
      <c r="D31" s="15">
        <v>8</v>
      </c>
      <c r="E31" s="14">
        <f t="shared" si="0"/>
        <v>32</v>
      </c>
      <c r="F31" s="14"/>
    </row>
    <row r="32" spans="1:7" ht="17.25" customHeight="1">
      <c r="A32" s="132" t="s">
        <v>349</v>
      </c>
      <c r="B32" s="131"/>
      <c r="C32" s="15">
        <v>6715</v>
      </c>
      <c r="D32" s="15">
        <v>3716</v>
      </c>
      <c r="E32" s="14">
        <f t="shared" si="0"/>
        <v>55.3</v>
      </c>
      <c r="F32" s="14">
        <f t="shared" si="1"/>
        <v>51.9</v>
      </c>
      <c r="G32" s="127">
        <v>2446</v>
      </c>
    </row>
    <row r="33" spans="1:6" ht="17.25" customHeight="1">
      <c r="A33" s="132" t="s">
        <v>597</v>
      </c>
      <c r="B33" s="131"/>
      <c r="C33" s="15">
        <v>29</v>
      </c>
      <c r="D33" s="15"/>
      <c r="E33" s="14">
        <f t="shared" si="0"/>
        <v>0</v>
      </c>
      <c r="F33" s="14"/>
    </row>
    <row r="34" spans="1:7" ht="17.25" customHeight="1">
      <c r="A34" s="132" t="s">
        <v>592</v>
      </c>
      <c r="B34" s="131">
        <v>7017</v>
      </c>
      <c r="C34" s="15">
        <v>494</v>
      </c>
      <c r="D34" s="15">
        <v>494</v>
      </c>
      <c r="E34" s="14">
        <f t="shared" si="0"/>
        <v>100</v>
      </c>
      <c r="F34" s="14"/>
      <c r="G34" s="15"/>
    </row>
    <row r="35" spans="1:7" ht="17.25" customHeight="1">
      <c r="A35" s="132" t="s">
        <v>593</v>
      </c>
      <c r="B35" s="131"/>
      <c r="C35" s="15">
        <v>164</v>
      </c>
      <c r="D35" s="15">
        <v>164</v>
      </c>
      <c r="E35" s="14">
        <f t="shared" si="0"/>
        <v>100</v>
      </c>
      <c r="F35" s="14"/>
      <c r="G35" s="15"/>
    </row>
    <row r="36" spans="1:246" s="123" customFormat="1" ht="18" customHeight="1">
      <c r="A36" s="20" t="s">
        <v>72</v>
      </c>
      <c r="B36" s="141"/>
      <c r="C36" s="142">
        <v>0</v>
      </c>
      <c r="D36" s="143">
        <v>149940</v>
      </c>
      <c r="E36" s="14"/>
      <c r="F36" s="14">
        <f t="shared" si="1"/>
        <v>4413.5</v>
      </c>
      <c r="G36" s="127">
        <v>3322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120"/>
      <c r="CQ36" s="120"/>
      <c r="CR36" s="120"/>
      <c r="CS36" s="120"/>
      <c r="CT36" s="120"/>
      <c r="CU36" s="120"/>
      <c r="CV36" s="120"/>
      <c r="CW36" s="120"/>
      <c r="CX36" s="120"/>
      <c r="CY36" s="120"/>
      <c r="CZ36" s="120"/>
      <c r="DA36" s="120"/>
      <c r="DB36" s="120"/>
      <c r="DC36" s="120"/>
      <c r="DD36" s="120"/>
      <c r="DE36" s="120"/>
      <c r="DF36" s="120"/>
      <c r="DG36" s="120"/>
      <c r="DH36" s="120"/>
      <c r="DI36" s="120"/>
      <c r="DJ36" s="120"/>
      <c r="DK36" s="120"/>
      <c r="DL36" s="120"/>
      <c r="DM36" s="120"/>
      <c r="DN36" s="120"/>
      <c r="DO36" s="120"/>
      <c r="DP36" s="120"/>
      <c r="DQ36" s="120"/>
      <c r="DR36" s="120"/>
      <c r="DS36" s="120"/>
      <c r="DT36" s="120"/>
      <c r="DU36" s="120"/>
      <c r="DV36" s="120"/>
      <c r="DW36" s="120"/>
      <c r="DX36" s="120"/>
      <c r="DY36" s="120"/>
      <c r="DZ36" s="120"/>
      <c r="EA36" s="120"/>
      <c r="EB36" s="120"/>
      <c r="EC36" s="120"/>
      <c r="ED36" s="120"/>
      <c r="EE36" s="120"/>
      <c r="EF36" s="120"/>
      <c r="EG36" s="120"/>
      <c r="EH36" s="120"/>
      <c r="EI36" s="120"/>
      <c r="EJ36" s="120"/>
      <c r="EK36" s="120"/>
      <c r="EL36" s="120"/>
      <c r="EM36" s="120"/>
      <c r="EN36" s="120"/>
      <c r="EO36" s="120"/>
      <c r="EP36" s="120"/>
      <c r="EQ36" s="120"/>
      <c r="ER36" s="120"/>
      <c r="ES36" s="120"/>
      <c r="ET36" s="120"/>
      <c r="EU36" s="120"/>
      <c r="EV36" s="120"/>
      <c r="EW36" s="120"/>
      <c r="EX36" s="120"/>
      <c r="EY36" s="120"/>
      <c r="EZ36" s="120"/>
      <c r="FA36" s="120"/>
      <c r="FB36" s="120"/>
      <c r="FC36" s="120"/>
      <c r="FD36" s="120"/>
      <c r="FE36" s="120"/>
      <c r="FF36" s="120"/>
      <c r="FG36" s="120"/>
      <c r="FH36" s="120"/>
      <c r="FI36" s="120"/>
      <c r="FJ36" s="120"/>
      <c r="FK36" s="120"/>
      <c r="FL36" s="120"/>
      <c r="FM36" s="120"/>
      <c r="FN36" s="120"/>
      <c r="FO36" s="120"/>
      <c r="FP36" s="120"/>
      <c r="FQ36" s="120"/>
      <c r="FR36" s="120"/>
      <c r="FS36" s="120"/>
      <c r="FT36" s="120"/>
      <c r="FU36" s="120"/>
      <c r="FV36" s="120"/>
      <c r="FW36" s="120"/>
      <c r="FX36" s="120"/>
      <c r="FY36" s="120"/>
      <c r="FZ36" s="120"/>
      <c r="GA36" s="120"/>
      <c r="GB36" s="120"/>
      <c r="GC36" s="120"/>
      <c r="GD36" s="120"/>
      <c r="GE36" s="120"/>
      <c r="GF36" s="120"/>
      <c r="GG36" s="120"/>
      <c r="GH36" s="120"/>
      <c r="GI36" s="120"/>
      <c r="GJ36" s="120"/>
      <c r="GK36" s="120"/>
      <c r="GL36" s="120"/>
      <c r="GM36" s="120"/>
      <c r="GN36" s="120"/>
      <c r="GO36" s="120"/>
      <c r="GP36" s="120"/>
      <c r="GQ36" s="120"/>
      <c r="GR36" s="120"/>
      <c r="GS36" s="120"/>
      <c r="GT36" s="120"/>
      <c r="GU36" s="120"/>
      <c r="GV36" s="120"/>
      <c r="GW36" s="120"/>
      <c r="GX36" s="120"/>
      <c r="GY36" s="120"/>
      <c r="GZ36" s="120"/>
      <c r="HA36" s="120"/>
      <c r="HB36" s="120"/>
      <c r="HC36" s="120"/>
      <c r="HD36" s="120"/>
      <c r="HE36" s="120"/>
      <c r="HF36" s="120"/>
      <c r="HG36" s="120"/>
      <c r="HH36" s="120"/>
      <c r="HI36" s="120"/>
      <c r="HJ36" s="120"/>
      <c r="HK36" s="120"/>
      <c r="HL36" s="120"/>
      <c r="HM36" s="120"/>
      <c r="HN36" s="120"/>
      <c r="HO36" s="120"/>
      <c r="HP36" s="120"/>
      <c r="HQ36" s="120"/>
      <c r="HR36" s="120"/>
      <c r="HS36" s="120"/>
      <c r="HT36" s="120"/>
      <c r="HU36" s="120"/>
      <c r="HV36" s="120"/>
      <c r="HW36" s="120"/>
      <c r="HX36" s="120"/>
      <c r="HY36" s="120"/>
      <c r="HZ36" s="120"/>
      <c r="IA36" s="120"/>
      <c r="IB36" s="120"/>
      <c r="IC36" s="120"/>
      <c r="ID36" s="120"/>
      <c r="IE36" s="148"/>
      <c r="IF36" s="148"/>
      <c r="IG36" s="148"/>
      <c r="IH36" s="148"/>
      <c r="II36" s="148"/>
      <c r="IJ36" s="148"/>
      <c r="IK36" s="148"/>
      <c r="IL36" s="148"/>
    </row>
    <row r="37" spans="1:246" s="123" customFormat="1" ht="18" customHeight="1">
      <c r="A37" s="20" t="s">
        <v>74</v>
      </c>
      <c r="B37" s="143">
        <f>SUM(B38:B41)</f>
        <v>717</v>
      </c>
      <c r="C37" s="143">
        <f>SUM(C38:C41)</f>
        <v>0</v>
      </c>
      <c r="D37" s="143">
        <f>SUM(D38:D41)</f>
        <v>60042</v>
      </c>
      <c r="E37" s="14"/>
      <c r="F37" s="14">
        <f t="shared" si="1"/>
        <v>-75.1</v>
      </c>
      <c r="G37" s="143">
        <f>SUM(G38:G41)</f>
        <v>241527</v>
      </c>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0"/>
      <c r="CM37" s="120"/>
      <c r="CN37" s="120"/>
      <c r="CO37" s="120"/>
      <c r="CP37" s="120"/>
      <c r="CQ37" s="120"/>
      <c r="CR37" s="120"/>
      <c r="CS37" s="120"/>
      <c r="CT37" s="120"/>
      <c r="CU37" s="120"/>
      <c r="CV37" s="120"/>
      <c r="CW37" s="120"/>
      <c r="CX37" s="120"/>
      <c r="CY37" s="120"/>
      <c r="CZ37" s="120"/>
      <c r="DA37" s="120"/>
      <c r="DB37" s="120"/>
      <c r="DC37" s="120"/>
      <c r="DD37" s="120"/>
      <c r="DE37" s="120"/>
      <c r="DF37" s="120"/>
      <c r="DG37" s="120"/>
      <c r="DH37" s="120"/>
      <c r="DI37" s="120"/>
      <c r="DJ37" s="120"/>
      <c r="DK37" s="120"/>
      <c r="DL37" s="120"/>
      <c r="DM37" s="120"/>
      <c r="DN37" s="120"/>
      <c r="DO37" s="120"/>
      <c r="DP37" s="120"/>
      <c r="DQ37" s="120"/>
      <c r="DR37" s="120"/>
      <c r="DS37" s="120"/>
      <c r="DT37" s="120"/>
      <c r="DU37" s="120"/>
      <c r="DV37" s="120"/>
      <c r="DW37" s="120"/>
      <c r="DX37" s="120"/>
      <c r="DY37" s="120"/>
      <c r="DZ37" s="120"/>
      <c r="EA37" s="120"/>
      <c r="EB37" s="120"/>
      <c r="EC37" s="120"/>
      <c r="ED37" s="120"/>
      <c r="EE37" s="120"/>
      <c r="EF37" s="120"/>
      <c r="EG37" s="120"/>
      <c r="EH37" s="120"/>
      <c r="EI37" s="120"/>
      <c r="EJ37" s="120"/>
      <c r="EK37" s="120"/>
      <c r="EL37" s="120"/>
      <c r="EM37" s="120"/>
      <c r="EN37" s="120"/>
      <c r="EO37" s="120"/>
      <c r="EP37" s="120"/>
      <c r="EQ37" s="120"/>
      <c r="ER37" s="120"/>
      <c r="ES37" s="120"/>
      <c r="ET37" s="120"/>
      <c r="EU37" s="120"/>
      <c r="EV37" s="120"/>
      <c r="EW37" s="120"/>
      <c r="EX37" s="120"/>
      <c r="EY37" s="120"/>
      <c r="EZ37" s="120"/>
      <c r="FA37" s="120"/>
      <c r="FB37" s="120"/>
      <c r="FC37" s="120"/>
      <c r="FD37" s="120"/>
      <c r="FE37" s="120"/>
      <c r="FF37" s="120"/>
      <c r="FG37" s="120"/>
      <c r="FH37" s="120"/>
      <c r="FI37" s="120"/>
      <c r="FJ37" s="120"/>
      <c r="FK37" s="120"/>
      <c r="FL37" s="120"/>
      <c r="FM37" s="120"/>
      <c r="FN37" s="120"/>
      <c r="FO37" s="120"/>
      <c r="FP37" s="120"/>
      <c r="FQ37" s="120"/>
      <c r="FR37" s="120"/>
      <c r="FS37" s="120"/>
      <c r="FT37" s="120"/>
      <c r="FU37" s="120"/>
      <c r="FV37" s="120"/>
      <c r="FW37" s="120"/>
      <c r="FX37" s="120"/>
      <c r="FY37" s="120"/>
      <c r="FZ37" s="120"/>
      <c r="GA37" s="120"/>
      <c r="GB37" s="120"/>
      <c r="GC37" s="120"/>
      <c r="GD37" s="120"/>
      <c r="GE37" s="120"/>
      <c r="GF37" s="120"/>
      <c r="GG37" s="120"/>
      <c r="GH37" s="120"/>
      <c r="GI37" s="120"/>
      <c r="GJ37" s="120"/>
      <c r="GK37" s="120"/>
      <c r="GL37" s="120"/>
      <c r="GM37" s="120"/>
      <c r="GN37" s="120"/>
      <c r="GO37" s="120"/>
      <c r="GP37" s="120"/>
      <c r="GQ37" s="120"/>
      <c r="GR37" s="120"/>
      <c r="GS37" s="120"/>
      <c r="GT37" s="120"/>
      <c r="GU37" s="120"/>
      <c r="GV37" s="120"/>
      <c r="GW37" s="120"/>
      <c r="GX37" s="120"/>
      <c r="GY37" s="120"/>
      <c r="GZ37" s="120"/>
      <c r="HA37" s="120"/>
      <c r="HB37" s="120"/>
      <c r="HC37" s="120"/>
      <c r="HD37" s="120"/>
      <c r="HE37" s="120"/>
      <c r="HF37" s="120"/>
      <c r="HG37" s="120"/>
      <c r="HH37" s="120"/>
      <c r="HI37" s="120"/>
      <c r="HJ37" s="120"/>
      <c r="HK37" s="120"/>
      <c r="HL37" s="120"/>
      <c r="HM37" s="120"/>
      <c r="HN37" s="120"/>
      <c r="HO37" s="120"/>
      <c r="HP37" s="120"/>
      <c r="HQ37" s="120"/>
      <c r="HR37" s="120"/>
      <c r="HS37" s="120"/>
      <c r="HT37" s="120"/>
      <c r="HU37" s="120"/>
      <c r="HV37" s="120"/>
      <c r="HW37" s="120"/>
      <c r="HX37" s="120"/>
      <c r="HY37" s="120"/>
      <c r="HZ37" s="120"/>
      <c r="IA37" s="120"/>
      <c r="IB37" s="120"/>
      <c r="IC37" s="120"/>
      <c r="ID37" s="120"/>
      <c r="IE37" s="148"/>
      <c r="IF37" s="148"/>
      <c r="IG37" s="148"/>
      <c r="IH37" s="148"/>
      <c r="II37" s="148"/>
      <c r="IJ37" s="148"/>
      <c r="IK37" s="148"/>
      <c r="IL37" s="148"/>
    </row>
    <row r="38" spans="1:6" ht="18" customHeight="1">
      <c r="A38" s="19" t="s">
        <v>332</v>
      </c>
      <c r="B38" s="133"/>
      <c r="C38" s="15"/>
      <c r="D38" s="15"/>
      <c r="E38" s="14"/>
      <c r="F38" s="14"/>
    </row>
    <row r="39" spans="1:7" ht="18" customHeight="1">
      <c r="A39" s="144" t="s">
        <v>309</v>
      </c>
      <c r="B39" s="134"/>
      <c r="C39" s="15"/>
      <c r="D39" s="15">
        <v>22791</v>
      </c>
      <c r="E39" s="14"/>
      <c r="F39" s="14">
        <f t="shared" si="1"/>
        <v>-0.9</v>
      </c>
      <c r="G39" s="127">
        <v>22990</v>
      </c>
    </row>
    <row r="40" spans="1:6" ht="18" customHeight="1">
      <c r="A40" s="19" t="s">
        <v>80</v>
      </c>
      <c r="B40" s="133"/>
      <c r="C40" s="18"/>
      <c r="D40" s="18"/>
      <c r="E40" s="14"/>
      <c r="F40" s="14"/>
    </row>
    <row r="41" spans="1:7" ht="18" customHeight="1">
      <c r="A41" s="145" t="s">
        <v>336</v>
      </c>
      <c r="B41" s="131">
        <v>717</v>
      </c>
      <c r="C41" s="15"/>
      <c r="D41" s="15">
        <v>37251</v>
      </c>
      <c r="E41" s="14"/>
      <c r="F41" s="14">
        <f t="shared" si="1"/>
        <v>-83</v>
      </c>
      <c r="G41" s="127">
        <v>218537</v>
      </c>
    </row>
    <row r="42" spans="1:246" s="120" customFormat="1" ht="18" customHeight="1">
      <c r="A42" s="12" t="s">
        <v>311</v>
      </c>
      <c r="B42" s="146">
        <f>B6+B36+B37</f>
        <v>828864</v>
      </c>
      <c r="C42" s="146">
        <f>C6+C36+C37</f>
        <v>654312</v>
      </c>
      <c r="D42" s="146">
        <f>D6+D36+D37</f>
        <v>827043</v>
      </c>
      <c r="E42" s="14">
        <f t="shared" si="0"/>
        <v>126.4</v>
      </c>
      <c r="F42" s="14">
        <f t="shared" si="1"/>
        <v>105.7</v>
      </c>
      <c r="G42" s="146">
        <f>G6+G36+G37</f>
        <v>402114</v>
      </c>
      <c r="IE42" s="148"/>
      <c r="IF42" s="148"/>
      <c r="IG42" s="148"/>
      <c r="IH42" s="148"/>
      <c r="II42" s="148"/>
      <c r="IJ42" s="148"/>
      <c r="IK42" s="148"/>
      <c r="IL42" s="148"/>
    </row>
    <row r="44" spans="2:6" s="124" customFormat="1" ht="40.5" customHeight="1">
      <c r="B44" s="125"/>
      <c r="C44" s="126"/>
      <c r="D44" s="126"/>
      <c r="E44" s="8"/>
      <c r="F44" s="8"/>
    </row>
    <row r="45" ht="14.25" customHeight="1"/>
  </sheetData>
  <sheetProtection/>
  <mergeCells count="7">
    <mergeCell ref="A2:F2"/>
    <mergeCell ref="E3:F3"/>
    <mergeCell ref="E4:F4"/>
    <mergeCell ref="A4:A5"/>
    <mergeCell ref="B4:B5"/>
    <mergeCell ref="C4:C5"/>
    <mergeCell ref="D4:D5"/>
  </mergeCells>
  <printOptions horizontalCentered="1"/>
  <pageMargins left="0.7479166666666667" right="0.7479166666666667" top="0.9840277777777777" bottom="0.9840277777777777" header="0.5111111111111111" footer="0.5111111111111111"/>
  <pageSetup firstPageNumber="15" useFirstPageNumber="1" horizontalDpi="600" verticalDpi="600" orientation="portrait" paperSize="9" scale="85" r:id="rId3"/>
  <headerFooter alignWithMargins="0">
    <oddFooter>&amp;C第 &amp;P 页 &amp;R</oddFooter>
  </headerFooter>
  <legacyDrawing r:id="rId2"/>
</worksheet>
</file>

<file path=xl/worksheets/sheet12.xml><?xml version="1.0" encoding="utf-8"?>
<worksheet xmlns="http://schemas.openxmlformats.org/spreadsheetml/2006/main" xmlns:r="http://schemas.openxmlformats.org/officeDocument/2006/relationships">
  <dimension ref="A1:IQ23"/>
  <sheetViews>
    <sheetView showZeros="0" zoomScaleSheetLayoutView="100" workbookViewId="0" topLeftCell="A1">
      <selection activeCell="B8" sqref="B8"/>
    </sheetView>
  </sheetViews>
  <sheetFormatPr defaultColWidth="12" defaultRowHeight="11.25"/>
  <cols>
    <col min="1" max="1" width="18" style="106" customWidth="1"/>
    <col min="2" max="2" width="17.66015625" style="107" customWidth="1"/>
    <col min="3" max="4" width="17.66015625" style="108" customWidth="1"/>
    <col min="5" max="6" width="16.16015625" style="109" customWidth="1"/>
    <col min="7" max="7" width="17.66015625" style="109" customWidth="1"/>
    <col min="8" max="10" width="16" style="109" customWidth="1"/>
    <col min="11" max="16" width="9.5" style="109" customWidth="1"/>
    <col min="17" max="17" width="9.5" style="110" customWidth="1"/>
    <col min="18" max="19" width="10.5" style="109" customWidth="1"/>
    <col min="20" max="250" width="12" style="109" customWidth="1"/>
    <col min="251" max="251" width="12" style="67" customWidth="1"/>
  </cols>
  <sheetData>
    <row r="1" ht="13.5">
      <c r="A1" s="111" t="s">
        <v>611</v>
      </c>
    </row>
    <row r="2" spans="1:250" s="67" customFormat="1" ht="18" customHeight="1">
      <c r="A2" s="318" t="s">
        <v>31</v>
      </c>
      <c r="B2" s="318"/>
      <c r="C2" s="318"/>
      <c r="D2" s="318"/>
      <c r="E2" s="318"/>
      <c r="F2" s="318"/>
      <c r="G2" s="318"/>
      <c r="H2" s="318"/>
      <c r="I2" s="318"/>
      <c r="J2" s="115"/>
      <c r="K2" s="115"/>
      <c r="L2" s="115"/>
      <c r="M2" s="115"/>
      <c r="N2" s="115"/>
      <c r="O2" s="115"/>
      <c r="P2" s="115"/>
      <c r="Q2" s="115"/>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row>
    <row r="3" spans="10:11" ht="15" customHeight="1">
      <c r="J3" s="116" t="s">
        <v>85</v>
      </c>
      <c r="K3" s="116"/>
    </row>
    <row r="4" spans="1:251" s="35" customFormat="1" ht="75.75" customHeight="1">
      <c r="A4" s="72" t="s">
        <v>350</v>
      </c>
      <c r="B4" s="72" t="s">
        <v>171</v>
      </c>
      <c r="C4" s="72" t="s">
        <v>351</v>
      </c>
      <c r="D4" s="72" t="s">
        <v>352</v>
      </c>
      <c r="E4" s="72" t="s">
        <v>353</v>
      </c>
      <c r="F4" s="72" t="s">
        <v>354</v>
      </c>
      <c r="G4" s="72" t="s">
        <v>600</v>
      </c>
      <c r="H4" s="72" t="s">
        <v>355</v>
      </c>
      <c r="I4" s="72" t="s">
        <v>356</v>
      </c>
      <c r="J4" s="72" t="s">
        <v>357</v>
      </c>
      <c r="K4" s="114"/>
      <c r="L4" s="114"/>
      <c r="M4" s="114"/>
      <c r="N4" s="114"/>
      <c r="O4" s="114"/>
      <c r="P4" s="114"/>
      <c r="Q4" s="118"/>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9"/>
    </row>
    <row r="5" spans="1:251" s="35" customFormat="1" ht="19.5" customHeight="1">
      <c r="A5" s="72" t="s">
        <v>171</v>
      </c>
      <c r="B5" s="72">
        <f aca="true" t="shared" si="0" ref="B5:J5">SUM(B6:B21)</f>
        <v>1256</v>
      </c>
      <c r="C5" s="72">
        <f t="shared" si="0"/>
        <v>0</v>
      </c>
      <c r="D5" s="72">
        <f t="shared" si="0"/>
        <v>1157</v>
      </c>
      <c r="E5" s="72">
        <f t="shared" si="0"/>
        <v>0</v>
      </c>
      <c r="F5" s="72">
        <f t="shared" si="0"/>
        <v>0</v>
      </c>
      <c r="G5" s="72">
        <f t="shared" si="0"/>
        <v>99</v>
      </c>
      <c r="H5" s="72">
        <f t="shared" si="0"/>
        <v>0</v>
      </c>
      <c r="I5" s="72">
        <f t="shared" si="0"/>
        <v>0</v>
      </c>
      <c r="J5" s="72">
        <f t="shared" si="0"/>
        <v>0</v>
      </c>
      <c r="K5" s="114"/>
      <c r="L5" s="114"/>
      <c r="M5" s="114"/>
      <c r="N5" s="114"/>
      <c r="O5" s="114"/>
      <c r="P5" s="114"/>
      <c r="Q5" s="118"/>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9"/>
    </row>
    <row r="6" spans="1:251" s="35" customFormat="1" ht="19.5" customHeight="1">
      <c r="A6" s="74" t="s">
        <v>32</v>
      </c>
      <c r="B6" s="74">
        <f>SUM(C6:J6)</f>
        <v>133</v>
      </c>
      <c r="C6" s="74"/>
      <c r="D6" s="74">
        <v>34</v>
      </c>
      <c r="E6" s="74"/>
      <c r="F6" s="74"/>
      <c r="G6" s="74">
        <v>99</v>
      </c>
      <c r="H6" s="74"/>
      <c r="I6" s="74"/>
      <c r="J6" s="74"/>
      <c r="K6" s="114"/>
      <c r="L6" s="114"/>
      <c r="M6" s="114"/>
      <c r="N6" s="114"/>
      <c r="O6" s="114"/>
      <c r="P6" s="114"/>
      <c r="Q6" s="118"/>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9"/>
    </row>
    <row r="7" spans="1:251" s="35" customFormat="1" ht="19.5" customHeight="1">
      <c r="A7" s="74" t="s">
        <v>33</v>
      </c>
      <c r="B7" s="74">
        <f aca="true" t="shared" si="1" ref="B7:B21">SUM(C7:J7)</f>
        <v>28</v>
      </c>
      <c r="C7" s="74"/>
      <c r="D7" s="74">
        <v>28</v>
      </c>
      <c r="E7" s="74"/>
      <c r="F7" s="74"/>
      <c r="G7" s="74"/>
      <c r="H7" s="74"/>
      <c r="I7" s="74"/>
      <c r="J7" s="74"/>
      <c r="K7" s="114"/>
      <c r="L7" s="114"/>
      <c r="M7" s="114"/>
      <c r="N7" s="114"/>
      <c r="O7" s="114"/>
      <c r="P7" s="114"/>
      <c r="Q7" s="118"/>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9"/>
    </row>
    <row r="8" spans="1:251" s="35" customFormat="1" ht="19.5" customHeight="1">
      <c r="A8" s="74" t="s">
        <v>34</v>
      </c>
      <c r="B8" s="74">
        <f t="shared" si="1"/>
        <v>8</v>
      </c>
      <c r="C8" s="74"/>
      <c r="D8" s="74">
        <v>8</v>
      </c>
      <c r="E8" s="74"/>
      <c r="F8" s="74"/>
      <c r="G8" s="74"/>
      <c r="H8" s="74"/>
      <c r="I8" s="74"/>
      <c r="J8" s="74"/>
      <c r="K8" s="114"/>
      <c r="L8" s="114"/>
      <c r="M8" s="114"/>
      <c r="N8" s="114"/>
      <c r="O8" s="114"/>
      <c r="P8" s="114"/>
      <c r="Q8" s="118"/>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9"/>
    </row>
    <row r="9" spans="1:251" s="35" customFormat="1" ht="19.5" customHeight="1">
      <c r="A9" s="74" t="s">
        <v>35</v>
      </c>
      <c r="B9" s="74">
        <f t="shared" si="1"/>
        <v>36</v>
      </c>
      <c r="C9" s="74"/>
      <c r="D9" s="74">
        <v>36</v>
      </c>
      <c r="E9" s="74"/>
      <c r="F9" s="74"/>
      <c r="G9" s="74"/>
      <c r="H9" s="74"/>
      <c r="I9" s="74"/>
      <c r="J9" s="74"/>
      <c r="K9" s="114"/>
      <c r="L9" s="114"/>
      <c r="M9" s="114"/>
      <c r="N9" s="114"/>
      <c r="O9" s="114"/>
      <c r="P9" s="114"/>
      <c r="Q9" s="118"/>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9"/>
    </row>
    <row r="10" spans="1:251" s="35" customFormat="1" ht="19.5" customHeight="1">
      <c r="A10" s="74" t="s">
        <v>36</v>
      </c>
      <c r="B10" s="74">
        <f t="shared" si="1"/>
        <v>153</v>
      </c>
      <c r="C10" s="74"/>
      <c r="D10" s="74">
        <v>153</v>
      </c>
      <c r="E10" s="74"/>
      <c r="F10" s="74"/>
      <c r="G10" s="74"/>
      <c r="H10" s="74"/>
      <c r="I10" s="74"/>
      <c r="J10" s="74"/>
      <c r="K10" s="114"/>
      <c r="L10" s="114"/>
      <c r="M10" s="114"/>
      <c r="N10" s="114"/>
      <c r="O10" s="114"/>
      <c r="P10" s="114"/>
      <c r="Q10" s="118"/>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9"/>
    </row>
    <row r="11" spans="1:251" s="35" customFormat="1" ht="19.5" customHeight="1">
      <c r="A11" s="74" t="s">
        <v>37</v>
      </c>
      <c r="B11" s="74">
        <f t="shared" si="1"/>
        <v>211</v>
      </c>
      <c r="C11" s="74"/>
      <c r="D11" s="74">
        <v>211</v>
      </c>
      <c r="E11" s="74"/>
      <c r="F11" s="74"/>
      <c r="G11" s="74"/>
      <c r="H11" s="74"/>
      <c r="I11" s="74"/>
      <c r="J11" s="74"/>
      <c r="K11" s="114"/>
      <c r="L11" s="114"/>
      <c r="M11" s="114"/>
      <c r="N11" s="114"/>
      <c r="O11" s="114"/>
      <c r="P11" s="114"/>
      <c r="Q11" s="118"/>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9"/>
    </row>
    <row r="12" spans="1:251" s="35" customFormat="1" ht="19.5" customHeight="1">
      <c r="A12" s="74" t="s">
        <v>38</v>
      </c>
      <c r="B12" s="74">
        <f t="shared" si="1"/>
        <v>353</v>
      </c>
      <c r="C12" s="74"/>
      <c r="D12" s="74">
        <v>353</v>
      </c>
      <c r="E12" s="74"/>
      <c r="F12" s="74"/>
      <c r="G12" s="74"/>
      <c r="H12" s="74"/>
      <c r="I12" s="74"/>
      <c r="J12" s="74"/>
      <c r="K12" s="114"/>
      <c r="L12" s="114"/>
      <c r="M12" s="114"/>
      <c r="N12" s="114"/>
      <c r="O12" s="114"/>
      <c r="P12" s="114"/>
      <c r="Q12" s="118"/>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9"/>
    </row>
    <row r="13" spans="1:251" s="35" customFormat="1" ht="19.5" customHeight="1">
      <c r="A13" s="74" t="s">
        <v>39</v>
      </c>
      <c r="B13" s="74">
        <f t="shared" si="1"/>
        <v>120</v>
      </c>
      <c r="C13" s="74"/>
      <c r="D13" s="74">
        <v>120</v>
      </c>
      <c r="E13" s="74"/>
      <c r="F13" s="74"/>
      <c r="G13" s="74"/>
      <c r="H13" s="74"/>
      <c r="I13" s="74"/>
      <c r="J13" s="74"/>
      <c r="K13" s="114"/>
      <c r="L13" s="114"/>
      <c r="M13" s="114"/>
      <c r="N13" s="114"/>
      <c r="O13" s="114"/>
      <c r="P13" s="114"/>
      <c r="Q13" s="118"/>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9"/>
    </row>
    <row r="14" spans="1:251" s="35" customFormat="1" ht="19.5" customHeight="1">
      <c r="A14" s="74" t="s">
        <v>40</v>
      </c>
      <c r="B14" s="74">
        <f t="shared" si="1"/>
        <v>19</v>
      </c>
      <c r="C14" s="74"/>
      <c r="D14" s="74">
        <v>19</v>
      </c>
      <c r="E14" s="74"/>
      <c r="F14" s="74"/>
      <c r="G14" s="74"/>
      <c r="H14" s="74"/>
      <c r="I14" s="74"/>
      <c r="J14" s="74"/>
      <c r="K14" s="114"/>
      <c r="L14" s="114"/>
      <c r="M14" s="117"/>
      <c r="N14" s="114"/>
      <c r="O14" s="114"/>
      <c r="P14" s="114"/>
      <c r="Q14" s="118"/>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9"/>
    </row>
    <row r="15" spans="1:251" s="35" customFormat="1" ht="19.5" customHeight="1">
      <c r="A15" s="74" t="s">
        <v>41</v>
      </c>
      <c r="B15" s="74">
        <f t="shared" si="1"/>
        <v>86</v>
      </c>
      <c r="C15" s="74"/>
      <c r="D15" s="74">
        <v>86</v>
      </c>
      <c r="E15" s="74"/>
      <c r="F15" s="74"/>
      <c r="G15" s="74"/>
      <c r="H15" s="74"/>
      <c r="I15" s="74"/>
      <c r="J15" s="74"/>
      <c r="K15" s="114"/>
      <c r="L15" s="114"/>
      <c r="M15" s="114"/>
      <c r="N15" s="114"/>
      <c r="O15" s="114"/>
      <c r="P15" s="114"/>
      <c r="Q15" s="118"/>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9"/>
    </row>
    <row r="16" spans="1:251" s="35" customFormat="1" ht="19.5" customHeight="1">
      <c r="A16" s="74" t="s">
        <v>42</v>
      </c>
      <c r="B16" s="74">
        <f t="shared" si="1"/>
        <v>30</v>
      </c>
      <c r="C16" s="74"/>
      <c r="D16" s="74">
        <v>30</v>
      </c>
      <c r="E16" s="74"/>
      <c r="F16" s="74"/>
      <c r="G16" s="74"/>
      <c r="H16" s="74"/>
      <c r="I16" s="74"/>
      <c r="J16" s="74"/>
      <c r="K16" s="114"/>
      <c r="L16" s="114"/>
      <c r="M16" s="114"/>
      <c r="N16" s="117"/>
      <c r="O16" s="114"/>
      <c r="P16" s="114"/>
      <c r="Q16" s="118"/>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9"/>
    </row>
    <row r="17" spans="1:251" s="35" customFormat="1" ht="19.5" customHeight="1">
      <c r="A17" s="74" t="s">
        <v>43</v>
      </c>
      <c r="B17" s="74">
        <f t="shared" si="1"/>
        <v>3</v>
      </c>
      <c r="C17" s="74"/>
      <c r="D17" s="74">
        <v>3</v>
      </c>
      <c r="E17" s="74"/>
      <c r="F17" s="74"/>
      <c r="G17" s="74"/>
      <c r="H17" s="74"/>
      <c r="I17" s="74"/>
      <c r="J17" s="74"/>
      <c r="K17" s="114"/>
      <c r="L17" s="114"/>
      <c r="M17" s="114"/>
      <c r="N17" s="114"/>
      <c r="O17" s="114"/>
      <c r="P17" s="114"/>
      <c r="Q17" s="118"/>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9"/>
    </row>
    <row r="18" spans="1:251" s="35" customFormat="1" ht="19.5" customHeight="1">
      <c r="A18" s="74" t="s">
        <v>44</v>
      </c>
      <c r="B18" s="74">
        <f t="shared" si="1"/>
        <v>46</v>
      </c>
      <c r="C18" s="74"/>
      <c r="D18" s="74">
        <v>46</v>
      </c>
      <c r="E18" s="74"/>
      <c r="F18" s="74"/>
      <c r="G18" s="74"/>
      <c r="H18" s="74"/>
      <c r="I18" s="74"/>
      <c r="J18" s="74"/>
      <c r="K18" s="114"/>
      <c r="L18" s="114"/>
      <c r="M18" s="114"/>
      <c r="N18" s="114"/>
      <c r="O18" s="114"/>
      <c r="P18" s="114"/>
      <c r="Q18" s="118"/>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9"/>
    </row>
    <row r="19" spans="1:251" s="35" customFormat="1" ht="19.5" customHeight="1">
      <c r="A19" s="74" t="s">
        <v>45</v>
      </c>
      <c r="B19" s="74">
        <f t="shared" si="1"/>
        <v>13</v>
      </c>
      <c r="C19" s="74"/>
      <c r="D19" s="74">
        <v>13</v>
      </c>
      <c r="E19" s="74"/>
      <c r="F19" s="74"/>
      <c r="G19" s="74"/>
      <c r="H19" s="74"/>
      <c r="I19" s="74"/>
      <c r="J19" s="74"/>
      <c r="K19" s="114"/>
      <c r="L19" s="114"/>
      <c r="M19" s="114"/>
      <c r="N19" s="114"/>
      <c r="O19" s="114"/>
      <c r="P19" s="114"/>
      <c r="Q19" s="118"/>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9"/>
    </row>
    <row r="20" spans="1:251" s="35" customFormat="1" ht="19.5" customHeight="1">
      <c r="A20" s="74" t="s">
        <v>46</v>
      </c>
      <c r="B20" s="74">
        <f t="shared" si="1"/>
        <v>14</v>
      </c>
      <c r="C20" s="74"/>
      <c r="D20" s="74">
        <v>14</v>
      </c>
      <c r="E20" s="74"/>
      <c r="F20" s="74"/>
      <c r="G20" s="74"/>
      <c r="H20" s="74"/>
      <c r="I20" s="74"/>
      <c r="J20" s="74"/>
      <c r="K20" s="114"/>
      <c r="L20" s="114"/>
      <c r="M20" s="114"/>
      <c r="N20" s="114"/>
      <c r="O20" s="114"/>
      <c r="P20" s="114"/>
      <c r="Q20" s="118"/>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9"/>
    </row>
    <row r="21" spans="1:251" s="35" customFormat="1" ht="19.5" customHeight="1">
      <c r="A21" s="74" t="s">
        <v>47</v>
      </c>
      <c r="B21" s="74">
        <f t="shared" si="1"/>
        <v>3</v>
      </c>
      <c r="C21" s="74"/>
      <c r="D21" s="74">
        <v>3</v>
      </c>
      <c r="E21" s="74"/>
      <c r="F21" s="74"/>
      <c r="G21" s="74"/>
      <c r="H21" s="74"/>
      <c r="I21" s="74"/>
      <c r="J21" s="74"/>
      <c r="K21" s="114"/>
      <c r="L21" s="114"/>
      <c r="M21" s="114"/>
      <c r="N21" s="114"/>
      <c r="O21" s="114"/>
      <c r="P21" s="114"/>
      <c r="Q21" s="118"/>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9"/>
    </row>
    <row r="22" spans="1:251" s="35" customFormat="1" ht="12">
      <c r="A22" s="112"/>
      <c r="C22" s="113"/>
      <c r="D22" s="113"/>
      <c r="E22" s="114"/>
      <c r="F22" s="114"/>
      <c r="G22" s="114"/>
      <c r="H22" s="114"/>
      <c r="I22" s="114"/>
      <c r="J22" s="114"/>
      <c r="K22" s="114"/>
      <c r="L22" s="114"/>
      <c r="M22" s="114"/>
      <c r="N22" s="114"/>
      <c r="O22" s="114"/>
      <c r="P22" s="114"/>
      <c r="Q22" s="118"/>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9"/>
    </row>
    <row r="23" spans="1:251" s="35" customFormat="1" ht="15.75" customHeight="1">
      <c r="A23" s="329" t="s">
        <v>358</v>
      </c>
      <c r="B23" s="329"/>
      <c r="C23" s="329"/>
      <c r="D23" s="329"/>
      <c r="E23" s="329"/>
      <c r="F23" s="329"/>
      <c r="G23" s="329"/>
      <c r="H23" s="329"/>
      <c r="I23" s="329"/>
      <c r="J23" s="329"/>
      <c r="K23" s="114"/>
      <c r="L23" s="114"/>
      <c r="M23" s="114"/>
      <c r="N23" s="114"/>
      <c r="O23" s="114"/>
      <c r="P23" s="114"/>
      <c r="Q23" s="118"/>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9"/>
    </row>
  </sheetData>
  <sheetProtection/>
  <mergeCells count="2">
    <mergeCell ref="A2:I2"/>
    <mergeCell ref="A23:J23"/>
  </mergeCells>
  <printOptions horizontalCentered="1"/>
  <pageMargins left="0.7479166666666667" right="0.7479166666666667" top="0.5111111111111111" bottom="0.4326388888888889" header="0.5111111111111111" footer="0.3541666666666667"/>
  <pageSetup firstPageNumber="17" useFirstPageNumber="1" horizontalDpi="600" verticalDpi="600" orientation="landscape" paperSize="9" scale="90" r:id="rId1"/>
  <headerFooter alignWithMargins="0">
    <oddFooter>&amp;C第 &amp;P 页 &amp;R</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R22"/>
  <sheetViews>
    <sheetView showZeros="0" zoomScaleSheetLayoutView="100" workbookViewId="0" topLeftCell="A2">
      <selection activeCell="F19" sqref="F19"/>
    </sheetView>
  </sheetViews>
  <sheetFormatPr defaultColWidth="9.16015625" defaultRowHeight="11.25"/>
  <cols>
    <col min="1" max="1" width="29.83203125" style="95" customWidth="1"/>
    <col min="2" max="2" width="12.16015625" style="95" customWidth="1"/>
    <col min="3" max="3" width="12.83203125" style="95" customWidth="1"/>
    <col min="4" max="4" width="12.16015625" style="95" customWidth="1"/>
    <col min="5" max="5" width="9.5" style="95" customWidth="1"/>
    <col min="6" max="6" width="12.33203125" style="95" customWidth="1"/>
    <col min="7" max="7" width="38.16015625" style="95" customWidth="1"/>
    <col min="8" max="9" width="11.5" style="95" customWidth="1"/>
    <col min="10" max="10" width="11.33203125" style="95" customWidth="1"/>
    <col min="11" max="11" width="8.83203125" style="95" customWidth="1"/>
    <col min="12" max="12" width="9.5" style="95" customWidth="1"/>
    <col min="13" max="250" width="9.16015625" style="95" customWidth="1"/>
  </cols>
  <sheetData>
    <row r="1" ht="15" customHeight="1">
      <c r="A1" s="70" t="s">
        <v>612</v>
      </c>
    </row>
    <row r="2" spans="1:252" s="71" customFormat="1" ht="21.75" customHeight="1">
      <c r="A2" s="332" t="s">
        <v>48</v>
      </c>
      <c r="B2" s="332"/>
      <c r="C2" s="332"/>
      <c r="D2" s="332"/>
      <c r="E2" s="332"/>
      <c r="F2" s="332"/>
      <c r="G2" s="332"/>
      <c r="H2" s="332"/>
      <c r="I2" s="332"/>
      <c r="J2" s="332"/>
      <c r="K2" s="332"/>
      <c r="L2" s="332"/>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c r="IR2"/>
    </row>
    <row r="3" spans="3:252" s="93" customFormat="1" ht="16.5" customHeight="1">
      <c r="C3" s="96"/>
      <c r="D3" s="96"/>
      <c r="E3" s="96"/>
      <c r="F3" s="96"/>
      <c r="I3" s="333" t="s">
        <v>359</v>
      </c>
      <c r="J3" s="333"/>
      <c r="K3" s="333"/>
      <c r="L3" s="333"/>
      <c r="IQ3" s="105"/>
      <c r="IR3" s="105"/>
    </row>
    <row r="4" spans="1:252" s="94" customFormat="1" ht="27.75" customHeight="1">
      <c r="A4" s="334" t="s">
        <v>360</v>
      </c>
      <c r="B4" s="330" t="s">
        <v>361</v>
      </c>
      <c r="C4" s="330" t="s">
        <v>362</v>
      </c>
      <c r="D4" s="292" t="s">
        <v>51</v>
      </c>
      <c r="E4" s="275" t="s">
        <v>51</v>
      </c>
      <c r="F4" s="276"/>
      <c r="G4" s="334" t="s">
        <v>360</v>
      </c>
      <c r="H4" s="330" t="s">
        <v>361</v>
      </c>
      <c r="I4" s="330" t="s">
        <v>362</v>
      </c>
      <c r="J4" s="292" t="s">
        <v>51</v>
      </c>
      <c r="K4" s="275" t="s">
        <v>51</v>
      </c>
      <c r="L4" s="276"/>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35"/>
      <c r="IR4" s="35"/>
    </row>
    <row r="5" spans="1:252" s="94" customFormat="1" ht="61.5" customHeight="1">
      <c r="A5" s="335"/>
      <c r="B5" s="331"/>
      <c r="C5" s="331"/>
      <c r="D5" s="292"/>
      <c r="E5" s="88" t="s">
        <v>363</v>
      </c>
      <c r="F5" s="78" t="s">
        <v>364</v>
      </c>
      <c r="G5" s="335"/>
      <c r="H5" s="331"/>
      <c r="I5" s="331"/>
      <c r="J5" s="292"/>
      <c r="K5" s="88" t="s">
        <v>363</v>
      </c>
      <c r="L5" s="78" t="s">
        <v>364</v>
      </c>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c r="IQ5" s="35"/>
      <c r="IR5" s="35"/>
    </row>
    <row r="6" spans="1:252" s="94" customFormat="1" ht="18" customHeight="1">
      <c r="A6" s="97" t="s">
        <v>365</v>
      </c>
      <c r="B6" s="91"/>
      <c r="C6" s="91"/>
      <c r="D6" s="91"/>
      <c r="E6" s="89"/>
      <c r="F6" s="89"/>
      <c r="G6" s="98" t="s">
        <v>366</v>
      </c>
      <c r="H6" s="99"/>
      <c r="I6" s="99"/>
      <c r="J6" s="99"/>
      <c r="K6" s="89"/>
      <c r="L6" s="89"/>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35"/>
      <c r="IR6" s="35"/>
    </row>
    <row r="7" spans="1:252" s="94" customFormat="1" ht="18" customHeight="1">
      <c r="A7" s="97" t="s">
        <v>367</v>
      </c>
      <c r="B7" s="91"/>
      <c r="C7" s="91"/>
      <c r="D7" s="91"/>
      <c r="E7" s="89"/>
      <c r="F7" s="89"/>
      <c r="G7" s="98" t="s">
        <v>368</v>
      </c>
      <c r="H7" s="91"/>
      <c r="I7" s="91"/>
      <c r="J7" s="91"/>
      <c r="K7" s="89"/>
      <c r="L7" s="89"/>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35"/>
      <c r="IR7" s="35"/>
    </row>
    <row r="8" spans="1:252" s="94" customFormat="1" ht="18" customHeight="1">
      <c r="A8" s="80" t="s">
        <v>369</v>
      </c>
      <c r="B8" s="91"/>
      <c r="C8" s="91"/>
      <c r="D8" s="100"/>
      <c r="E8" s="89"/>
      <c r="F8" s="89"/>
      <c r="G8" s="73" t="s">
        <v>370</v>
      </c>
      <c r="H8" s="91"/>
      <c r="I8" s="91"/>
      <c r="J8" s="91"/>
      <c r="K8" s="89"/>
      <c r="L8" s="89"/>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35"/>
      <c r="IR8" s="35"/>
    </row>
    <row r="9" spans="1:252" s="94" customFormat="1" ht="18" customHeight="1">
      <c r="A9" s="80" t="s">
        <v>371</v>
      </c>
      <c r="B9" s="91"/>
      <c r="C9" s="91"/>
      <c r="D9" s="91"/>
      <c r="E9" s="99"/>
      <c r="F9" s="99"/>
      <c r="G9" s="98" t="s">
        <v>372</v>
      </c>
      <c r="H9" s="91"/>
      <c r="I9" s="91"/>
      <c r="J9" s="91"/>
      <c r="K9" s="89"/>
      <c r="L9" s="89"/>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35"/>
      <c r="IR9" s="35"/>
    </row>
    <row r="10" spans="1:252" s="94" customFormat="1" ht="18" customHeight="1">
      <c r="A10" s="80" t="s">
        <v>373</v>
      </c>
      <c r="B10" s="91"/>
      <c r="C10" s="91"/>
      <c r="D10" s="91"/>
      <c r="E10" s="99"/>
      <c r="F10" s="99"/>
      <c r="G10" s="98" t="s">
        <v>374</v>
      </c>
      <c r="H10" s="91"/>
      <c r="I10" s="91"/>
      <c r="J10" s="91"/>
      <c r="K10" s="89"/>
      <c r="L10" s="89"/>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35"/>
      <c r="IR10" s="35"/>
    </row>
    <row r="11" spans="1:252" s="94" customFormat="1" ht="18" customHeight="1">
      <c r="A11" s="101"/>
      <c r="B11" s="91"/>
      <c r="C11" s="91"/>
      <c r="D11" s="91"/>
      <c r="E11" s="99"/>
      <c r="F11" s="99"/>
      <c r="G11" s="98" t="s">
        <v>375</v>
      </c>
      <c r="H11" s="91"/>
      <c r="I11" s="91"/>
      <c r="J11" s="91"/>
      <c r="K11" s="89"/>
      <c r="L11" s="103"/>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35"/>
      <c r="IR11" s="35"/>
    </row>
    <row r="12" spans="1:252" s="94" customFormat="1" ht="18" customHeight="1">
      <c r="A12" s="81" t="s">
        <v>376</v>
      </c>
      <c r="B12" s="82"/>
      <c r="C12" s="82"/>
      <c r="D12" s="82"/>
      <c r="E12" s="90"/>
      <c r="F12" s="83"/>
      <c r="G12" s="81" t="s">
        <v>377</v>
      </c>
      <c r="H12" s="82"/>
      <c r="I12" s="82"/>
      <c r="J12" s="82"/>
      <c r="K12" s="90"/>
      <c r="L12" s="104"/>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35"/>
      <c r="IR12" s="35"/>
    </row>
    <row r="13" spans="1:252" s="94" customFormat="1" ht="18" customHeight="1">
      <c r="A13" s="81" t="s">
        <v>378</v>
      </c>
      <c r="B13" s="82"/>
      <c r="C13" s="82"/>
      <c r="D13" s="82"/>
      <c r="E13" s="86"/>
      <c r="F13" s="83"/>
      <c r="G13" s="84" t="s">
        <v>379</v>
      </c>
      <c r="H13" s="82"/>
      <c r="I13" s="82"/>
      <c r="J13" s="82"/>
      <c r="K13" s="90"/>
      <c r="L13" s="104"/>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35"/>
      <c r="IR13" s="35"/>
    </row>
    <row r="14" spans="1:252" s="94" customFormat="1" ht="18" customHeight="1">
      <c r="A14" s="80" t="s">
        <v>380</v>
      </c>
      <c r="B14" s="91"/>
      <c r="C14" s="91"/>
      <c r="D14" s="91"/>
      <c r="E14" s="99"/>
      <c r="F14" s="99"/>
      <c r="G14" s="85" t="s">
        <v>381</v>
      </c>
      <c r="H14" s="91"/>
      <c r="I14" s="91"/>
      <c r="J14" s="91"/>
      <c r="K14" s="89"/>
      <c r="L14" s="103"/>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35"/>
      <c r="IR14" s="35"/>
    </row>
    <row r="15" spans="1:252" s="94" customFormat="1" ht="18" customHeight="1">
      <c r="A15" s="80"/>
      <c r="B15" s="91"/>
      <c r="C15" s="91"/>
      <c r="D15" s="91"/>
      <c r="E15" s="99"/>
      <c r="F15" s="99"/>
      <c r="G15" s="80" t="s">
        <v>382</v>
      </c>
      <c r="H15" s="91"/>
      <c r="I15" s="91"/>
      <c r="J15" s="91"/>
      <c r="K15" s="103"/>
      <c r="L15" s="103"/>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35"/>
      <c r="IR15" s="35"/>
    </row>
    <row r="16" spans="1:252" s="94" customFormat="1" ht="18" customHeight="1">
      <c r="A16" s="87" t="s">
        <v>310</v>
      </c>
      <c r="B16" s="82"/>
      <c r="C16" s="82"/>
      <c r="D16" s="82"/>
      <c r="E16" s="90"/>
      <c r="F16" s="83"/>
      <c r="G16" s="87" t="s">
        <v>311</v>
      </c>
      <c r="H16" s="82"/>
      <c r="I16" s="82"/>
      <c r="J16" s="82"/>
      <c r="K16" s="90"/>
      <c r="L16" s="104"/>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35"/>
      <c r="IR16" s="35"/>
    </row>
    <row r="17" spans="1:252" s="76" customFormat="1" ht="14.25">
      <c r="A17" s="95"/>
      <c r="B17" s="95"/>
      <c r="C17" s="95"/>
      <c r="D17" s="95"/>
      <c r="E17" s="95"/>
      <c r="F17" s="95"/>
      <c r="G17" s="95"/>
      <c r="H17" s="102"/>
      <c r="I17" s="102"/>
      <c r="J17" s="102"/>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c r="HV17" s="95"/>
      <c r="HW17" s="95"/>
      <c r="HX17" s="95"/>
      <c r="HY17" s="95"/>
      <c r="HZ17" s="95"/>
      <c r="IA17" s="95"/>
      <c r="IB17" s="95"/>
      <c r="IC17" s="95"/>
      <c r="ID17" s="95"/>
      <c r="IE17" s="95"/>
      <c r="IF17" s="95"/>
      <c r="IG17" s="95"/>
      <c r="IH17" s="95"/>
      <c r="II17" s="95"/>
      <c r="IJ17" s="95"/>
      <c r="IK17" s="95"/>
      <c r="IL17" s="95"/>
      <c r="IM17" s="95"/>
      <c r="IN17" s="95"/>
      <c r="IO17" s="95"/>
      <c r="IP17" s="95"/>
      <c r="IQ17"/>
      <c r="IR17"/>
    </row>
    <row r="18" spans="1:252" s="77" customFormat="1" ht="14.25">
      <c r="A18" s="95"/>
      <c r="B18" s="95"/>
      <c r="C18" s="95"/>
      <c r="D18" s="95"/>
      <c r="E18" s="95"/>
      <c r="F18" s="95"/>
      <c r="G18" s="95"/>
      <c r="H18" s="102"/>
      <c r="I18" s="102"/>
      <c r="J18" s="102"/>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c r="FM18" s="95"/>
      <c r="FN18" s="95"/>
      <c r="FO18" s="95"/>
      <c r="FP18" s="95"/>
      <c r="FQ18" s="95"/>
      <c r="FR18" s="95"/>
      <c r="FS18" s="95"/>
      <c r="FT18" s="95"/>
      <c r="FU18" s="95"/>
      <c r="FV18" s="95"/>
      <c r="FW18" s="95"/>
      <c r="FX18" s="95"/>
      <c r="FY18" s="95"/>
      <c r="FZ18" s="95"/>
      <c r="GA18" s="95"/>
      <c r="GB18" s="95"/>
      <c r="GC18" s="95"/>
      <c r="GD18" s="95"/>
      <c r="GE18" s="95"/>
      <c r="GF18" s="95"/>
      <c r="GG18" s="95"/>
      <c r="GH18" s="95"/>
      <c r="GI18" s="95"/>
      <c r="GJ18" s="95"/>
      <c r="GK18" s="95"/>
      <c r="GL18" s="95"/>
      <c r="GM18" s="95"/>
      <c r="GN18" s="95"/>
      <c r="GO18" s="95"/>
      <c r="GP18" s="95"/>
      <c r="GQ18" s="95"/>
      <c r="GR18" s="95"/>
      <c r="GS18" s="95"/>
      <c r="GT18" s="95"/>
      <c r="GU18" s="95"/>
      <c r="GV18" s="95"/>
      <c r="GW18" s="95"/>
      <c r="GX18" s="95"/>
      <c r="GY18" s="95"/>
      <c r="GZ18" s="95"/>
      <c r="HA18" s="95"/>
      <c r="HB18" s="95"/>
      <c r="HC18" s="95"/>
      <c r="HD18" s="95"/>
      <c r="HE18" s="95"/>
      <c r="HF18" s="95"/>
      <c r="HG18" s="95"/>
      <c r="HH18" s="95"/>
      <c r="HI18" s="95"/>
      <c r="HJ18" s="95"/>
      <c r="HK18" s="95"/>
      <c r="HL18" s="95"/>
      <c r="HM18" s="95"/>
      <c r="HN18" s="95"/>
      <c r="HO18" s="95"/>
      <c r="HP18" s="95"/>
      <c r="HQ18" s="95"/>
      <c r="HR18" s="95"/>
      <c r="HS18" s="95"/>
      <c r="HT18" s="95"/>
      <c r="HU18" s="95"/>
      <c r="HV18" s="95"/>
      <c r="HW18" s="95"/>
      <c r="HX18" s="95"/>
      <c r="HY18" s="95"/>
      <c r="HZ18" s="95"/>
      <c r="IA18" s="95"/>
      <c r="IB18" s="95"/>
      <c r="IC18" s="95"/>
      <c r="ID18" s="95"/>
      <c r="IE18" s="95"/>
      <c r="IF18" s="95"/>
      <c r="IG18" s="95"/>
      <c r="IH18" s="95"/>
      <c r="II18" s="95"/>
      <c r="IJ18" s="95"/>
      <c r="IK18" s="95"/>
      <c r="IL18" s="95"/>
      <c r="IM18" s="95"/>
      <c r="IN18" s="95"/>
      <c r="IO18" s="95"/>
      <c r="IP18" s="95"/>
      <c r="IQ18"/>
      <c r="IR18"/>
    </row>
    <row r="19" spans="1:252" s="76" customFormat="1" ht="14.25">
      <c r="A19" s="95"/>
      <c r="B19" s="95"/>
      <c r="C19" s="95"/>
      <c r="D19" s="95"/>
      <c r="E19" s="95"/>
      <c r="F19" s="95"/>
      <c r="G19" s="95"/>
      <c r="H19" s="102"/>
      <c r="I19" s="102"/>
      <c r="J19" s="102"/>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5"/>
      <c r="EO19" s="95"/>
      <c r="EP19" s="95"/>
      <c r="EQ19" s="95"/>
      <c r="ER19" s="95"/>
      <c r="ES19" s="95"/>
      <c r="ET19" s="95"/>
      <c r="EU19" s="95"/>
      <c r="EV19" s="95"/>
      <c r="EW19" s="95"/>
      <c r="EX19" s="95"/>
      <c r="EY19" s="95"/>
      <c r="EZ19" s="95"/>
      <c r="FA19" s="95"/>
      <c r="FB19" s="95"/>
      <c r="FC19" s="95"/>
      <c r="FD19" s="95"/>
      <c r="FE19" s="95"/>
      <c r="FF19" s="95"/>
      <c r="FG19" s="95"/>
      <c r="FH19" s="95"/>
      <c r="FI19" s="95"/>
      <c r="FJ19" s="95"/>
      <c r="FK19" s="95"/>
      <c r="FL19" s="95"/>
      <c r="FM19" s="95"/>
      <c r="FN19" s="95"/>
      <c r="FO19" s="95"/>
      <c r="FP19" s="95"/>
      <c r="FQ19" s="95"/>
      <c r="FR19" s="95"/>
      <c r="FS19" s="95"/>
      <c r="FT19" s="95"/>
      <c r="FU19" s="95"/>
      <c r="FV19" s="95"/>
      <c r="FW19" s="95"/>
      <c r="FX19" s="95"/>
      <c r="FY19" s="95"/>
      <c r="FZ19" s="95"/>
      <c r="GA19" s="95"/>
      <c r="GB19" s="95"/>
      <c r="GC19" s="95"/>
      <c r="GD19" s="95"/>
      <c r="GE19" s="95"/>
      <c r="GF19" s="95"/>
      <c r="GG19" s="95"/>
      <c r="GH19" s="95"/>
      <c r="GI19" s="95"/>
      <c r="GJ19" s="95"/>
      <c r="GK19" s="95"/>
      <c r="GL19" s="95"/>
      <c r="GM19" s="95"/>
      <c r="GN19" s="95"/>
      <c r="GO19" s="95"/>
      <c r="GP19" s="95"/>
      <c r="GQ19" s="95"/>
      <c r="GR19" s="95"/>
      <c r="GS19" s="95"/>
      <c r="GT19" s="95"/>
      <c r="GU19" s="95"/>
      <c r="GV19" s="95"/>
      <c r="GW19" s="95"/>
      <c r="GX19" s="95"/>
      <c r="GY19" s="95"/>
      <c r="GZ19" s="95"/>
      <c r="HA19" s="95"/>
      <c r="HB19" s="95"/>
      <c r="HC19" s="95"/>
      <c r="HD19" s="95"/>
      <c r="HE19" s="95"/>
      <c r="HF19" s="95"/>
      <c r="HG19" s="95"/>
      <c r="HH19" s="95"/>
      <c r="HI19" s="95"/>
      <c r="HJ19" s="95"/>
      <c r="HK19" s="95"/>
      <c r="HL19" s="95"/>
      <c r="HM19" s="95"/>
      <c r="HN19" s="95"/>
      <c r="HO19" s="95"/>
      <c r="HP19" s="95"/>
      <c r="HQ19" s="95"/>
      <c r="HR19" s="95"/>
      <c r="HS19" s="95"/>
      <c r="HT19" s="95"/>
      <c r="HU19" s="95"/>
      <c r="HV19" s="95"/>
      <c r="HW19" s="95"/>
      <c r="HX19" s="95"/>
      <c r="HY19" s="95"/>
      <c r="HZ19" s="95"/>
      <c r="IA19" s="95"/>
      <c r="IB19" s="95"/>
      <c r="IC19" s="95"/>
      <c r="ID19" s="95"/>
      <c r="IE19" s="95"/>
      <c r="IF19" s="95"/>
      <c r="IG19" s="95"/>
      <c r="IH19" s="95"/>
      <c r="II19" s="95"/>
      <c r="IJ19" s="95"/>
      <c r="IK19" s="95"/>
      <c r="IL19" s="95"/>
      <c r="IM19" s="95"/>
      <c r="IN19" s="95"/>
      <c r="IO19" s="95"/>
      <c r="IP19" s="95"/>
      <c r="IQ19"/>
      <c r="IR19"/>
    </row>
    <row r="20" spans="8:10" ht="14.25">
      <c r="H20" s="102"/>
      <c r="I20" s="102"/>
      <c r="J20" s="102"/>
    </row>
    <row r="21" spans="8:10" ht="14.25">
      <c r="H21" s="102"/>
      <c r="I21" s="102"/>
      <c r="J21" s="102"/>
    </row>
    <row r="22" spans="8:10" ht="14.25">
      <c r="H22" s="102"/>
      <c r="I22" s="102"/>
      <c r="J22" s="102"/>
    </row>
  </sheetData>
  <sheetProtection/>
  <mergeCells count="12">
    <mergeCell ref="G4:G5"/>
    <mergeCell ref="H4:H5"/>
    <mergeCell ref="I4:I5"/>
    <mergeCell ref="J4:J5"/>
    <mergeCell ref="A2:L2"/>
    <mergeCell ref="I3:L3"/>
    <mergeCell ref="E4:F4"/>
    <mergeCell ref="K4:L4"/>
    <mergeCell ref="A4:A5"/>
    <mergeCell ref="B4:B5"/>
    <mergeCell ref="C4:C5"/>
    <mergeCell ref="D4:D5"/>
  </mergeCells>
  <printOptions horizontalCentered="1"/>
  <pageMargins left="0.7479166666666667" right="0.7479166666666667" top="0.9840277777777777" bottom="0.9840277777777777" header="0.5111111111111111" footer="0.5111111111111111"/>
  <pageSetup firstPageNumber="18" useFirstPageNumber="1" fitToHeight="1" fitToWidth="1" horizontalDpi="600" verticalDpi="600" orientation="landscape" paperSize="9" scale="89" r:id="rId1"/>
  <headerFooter alignWithMargins="0">
    <oddFooter>&amp;C第 &amp;P 页 &amp;R</oddFooter>
  </headerFooter>
</worksheet>
</file>

<file path=xl/worksheets/sheet2.xml><?xml version="1.0" encoding="utf-8"?>
<worksheet xmlns="http://schemas.openxmlformats.org/spreadsheetml/2006/main" xmlns:r="http://schemas.openxmlformats.org/officeDocument/2006/relationships">
  <dimension ref="A1:C14"/>
  <sheetViews>
    <sheetView workbookViewId="0" topLeftCell="A1">
      <selection activeCell="B5" sqref="B5"/>
    </sheetView>
  </sheetViews>
  <sheetFormatPr defaultColWidth="9.33203125" defaultRowHeight="11.25"/>
  <cols>
    <col min="1" max="1" width="8.33203125" style="0" customWidth="1"/>
    <col min="2" max="2" width="89" style="0" customWidth="1"/>
    <col min="3" max="3" width="7.33203125" style="0" bestFit="1" customWidth="1"/>
  </cols>
  <sheetData>
    <row r="1" spans="1:3" ht="25.5">
      <c r="A1" s="277"/>
      <c r="B1" s="278" t="s">
        <v>613</v>
      </c>
      <c r="C1" s="277"/>
    </row>
    <row r="2" spans="1:3" ht="11.25">
      <c r="A2" s="277"/>
      <c r="B2" s="277"/>
      <c r="C2" s="277"/>
    </row>
    <row r="3" spans="1:3" ht="18" customHeight="1">
      <c r="A3" s="279" t="s">
        <v>614</v>
      </c>
      <c r="B3" s="279" t="s">
        <v>615</v>
      </c>
      <c r="C3" s="279" t="s">
        <v>616</v>
      </c>
    </row>
    <row r="4" spans="1:3" ht="18" customHeight="1">
      <c r="A4" s="280">
        <v>1</v>
      </c>
      <c r="B4" s="280" t="s">
        <v>617</v>
      </c>
      <c r="C4" s="281" t="s">
        <v>629</v>
      </c>
    </row>
    <row r="5" spans="1:3" ht="18" customHeight="1">
      <c r="A5" s="280">
        <v>2</v>
      </c>
      <c r="B5" s="280" t="s">
        <v>618</v>
      </c>
      <c r="C5" s="281" t="s">
        <v>630</v>
      </c>
    </row>
    <row r="6" spans="1:3" ht="18" customHeight="1">
      <c r="A6" s="280">
        <v>3</v>
      </c>
      <c r="B6" s="280" t="s">
        <v>619</v>
      </c>
      <c r="C6" s="281" t="s">
        <v>631</v>
      </c>
    </row>
    <row r="7" spans="1:3" ht="18" customHeight="1">
      <c r="A7" s="280">
        <v>4</v>
      </c>
      <c r="B7" s="280" t="s">
        <v>620</v>
      </c>
      <c r="C7" s="281" t="s">
        <v>632</v>
      </c>
    </row>
    <row r="8" spans="1:3" ht="18" customHeight="1">
      <c r="A8" s="280">
        <v>5</v>
      </c>
      <c r="B8" s="280" t="s">
        <v>621</v>
      </c>
      <c r="C8" s="281" t="s">
        <v>633</v>
      </c>
    </row>
    <row r="9" spans="1:3" ht="18" customHeight="1">
      <c r="A9" s="280">
        <v>6</v>
      </c>
      <c r="B9" s="280" t="s">
        <v>622</v>
      </c>
      <c r="C9" s="281" t="s">
        <v>634</v>
      </c>
    </row>
    <row r="10" spans="1:3" ht="18" customHeight="1">
      <c r="A10" s="280">
        <v>7</v>
      </c>
      <c r="B10" s="280" t="s">
        <v>623</v>
      </c>
      <c r="C10" s="281" t="s">
        <v>635</v>
      </c>
    </row>
    <row r="11" spans="1:3" ht="18" customHeight="1">
      <c r="A11" s="280">
        <v>8</v>
      </c>
      <c r="B11" s="280" t="s">
        <v>624</v>
      </c>
      <c r="C11" s="281" t="s">
        <v>636</v>
      </c>
    </row>
    <row r="12" spans="1:3" ht="18" customHeight="1">
      <c r="A12" s="280">
        <v>9</v>
      </c>
      <c r="B12" s="280" t="s">
        <v>626</v>
      </c>
      <c r="C12" s="281" t="s">
        <v>637</v>
      </c>
    </row>
    <row r="13" spans="1:3" ht="18" customHeight="1">
      <c r="A13" s="280">
        <v>10</v>
      </c>
      <c r="B13" s="280" t="s">
        <v>627</v>
      </c>
      <c r="C13" s="281" t="s">
        <v>638</v>
      </c>
    </row>
    <row r="14" spans="1:3" ht="18" customHeight="1">
      <c r="A14" s="280">
        <v>11</v>
      </c>
      <c r="B14" s="280" t="s">
        <v>625</v>
      </c>
      <c r="C14" s="281" t="s">
        <v>639</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V45"/>
  <sheetViews>
    <sheetView showGridLines="0" showZeros="0" zoomScaleSheetLayoutView="100" workbookViewId="0" topLeftCell="A1">
      <pane ySplit="5" topLeftCell="BM6" activePane="bottomLeft" state="frozen"/>
      <selection pane="topLeft" activeCell="B8" sqref="B8"/>
      <selection pane="bottomLeft" activeCell="B8" sqref="B8"/>
    </sheetView>
  </sheetViews>
  <sheetFormatPr defaultColWidth="12" defaultRowHeight="11.25"/>
  <cols>
    <col min="1" max="1" width="36.83203125" style="235" customWidth="1"/>
    <col min="2" max="2" width="15.33203125" style="53" customWidth="1"/>
    <col min="3" max="3" width="16" style="53" customWidth="1"/>
    <col min="4" max="4" width="15.83203125" style="54" customWidth="1"/>
    <col min="5" max="5" width="10.83203125" style="53" customWidth="1"/>
    <col min="6" max="6" width="11.16015625" style="55" customWidth="1"/>
    <col min="7" max="7" width="12.33203125" style="236" hidden="1" customWidth="1"/>
    <col min="8" max="8" width="11.83203125" style="236" customWidth="1"/>
    <col min="9" max="241" width="12" style="236" customWidth="1"/>
    <col min="242" max="242" width="61.66015625" style="236" customWidth="1"/>
    <col min="243" max="244" width="12" style="236" hidden="1" customWidth="1"/>
    <col min="245" max="245" width="18" style="236" customWidth="1"/>
  </cols>
  <sheetData>
    <row r="1" ht="16.5" customHeight="1">
      <c r="A1" s="52" t="s">
        <v>602</v>
      </c>
    </row>
    <row r="2" spans="1:6" s="203" customFormat="1" ht="25.5">
      <c r="A2" s="274" t="s">
        <v>384</v>
      </c>
      <c r="B2" s="274"/>
      <c r="C2" s="274"/>
      <c r="D2" s="274"/>
      <c r="E2" s="274"/>
      <c r="F2" s="274"/>
    </row>
    <row r="3" spans="1:6" s="231" customFormat="1" ht="18.75" customHeight="1">
      <c r="A3" s="237"/>
      <c r="B3" s="238"/>
      <c r="C3" s="238"/>
      <c r="D3" s="239"/>
      <c r="E3" s="238"/>
      <c r="F3" s="240" t="s">
        <v>85</v>
      </c>
    </row>
    <row r="4" spans="1:6" s="232" customFormat="1" ht="14.25" customHeight="1">
      <c r="A4" s="290" t="s">
        <v>86</v>
      </c>
      <c r="B4" s="291" t="s">
        <v>87</v>
      </c>
      <c r="C4" s="291" t="s">
        <v>88</v>
      </c>
      <c r="D4" s="292" t="s">
        <v>51</v>
      </c>
      <c r="E4" s="275" t="s">
        <v>51</v>
      </c>
      <c r="F4" s="276"/>
    </row>
    <row r="5" spans="1:6" s="232" customFormat="1" ht="42" customHeight="1">
      <c r="A5" s="290"/>
      <c r="B5" s="291"/>
      <c r="C5" s="291"/>
      <c r="D5" s="292"/>
      <c r="E5" s="128" t="s">
        <v>89</v>
      </c>
      <c r="F5" s="56" t="s">
        <v>90</v>
      </c>
    </row>
    <row r="6" spans="1:245" s="232" customFormat="1" ht="24" customHeight="1">
      <c r="A6" s="42" t="s">
        <v>52</v>
      </c>
      <c r="B6" s="241">
        <f>B7+B22</f>
        <v>176378</v>
      </c>
      <c r="C6" s="241">
        <f>C7+C22</f>
        <v>176378</v>
      </c>
      <c r="D6" s="241">
        <f>D7+D22</f>
        <v>201433</v>
      </c>
      <c r="E6" s="21">
        <f>D6/C6*100</f>
        <v>114.2</v>
      </c>
      <c r="F6" s="16">
        <f>(D6-G6)/G6*100</f>
        <v>39.2</v>
      </c>
      <c r="G6" s="241">
        <f>G7+G22</f>
        <v>144726</v>
      </c>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c r="BR6" s="236"/>
      <c r="BS6" s="236"/>
      <c r="BT6" s="236"/>
      <c r="BU6" s="236"/>
      <c r="BV6" s="236"/>
      <c r="BW6" s="236"/>
      <c r="BX6" s="236"/>
      <c r="BY6" s="236"/>
      <c r="BZ6" s="236"/>
      <c r="CA6" s="236"/>
      <c r="CB6" s="236"/>
      <c r="CC6" s="236"/>
      <c r="CD6" s="236"/>
      <c r="CE6" s="236"/>
      <c r="CF6" s="236"/>
      <c r="CG6" s="236"/>
      <c r="CH6" s="236"/>
      <c r="CI6" s="236"/>
      <c r="CJ6" s="236"/>
      <c r="CK6" s="236"/>
      <c r="CL6" s="236"/>
      <c r="CM6" s="236"/>
      <c r="CN6" s="236"/>
      <c r="CO6" s="236"/>
      <c r="CP6" s="236"/>
      <c r="CQ6" s="236"/>
      <c r="CR6" s="236"/>
      <c r="CS6" s="236"/>
      <c r="CT6" s="236"/>
      <c r="CU6" s="236"/>
      <c r="CV6" s="236"/>
      <c r="CW6" s="236"/>
      <c r="CX6" s="236"/>
      <c r="CY6" s="236"/>
      <c r="CZ6" s="236"/>
      <c r="DA6" s="236"/>
      <c r="DB6" s="236"/>
      <c r="DC6" s="236"/>
      <c r="DD6" s="236"/>
      <c r="DE6" s="236"/>
      <c r="DF6" s="236"/>
      <c r="DG6" s="236"/>
      <c r="DH6" s="236"/>
      <c r="DI6" s="236"/>
      <c r="DJ6" s="236"/>
      <c r="DK6" s="236"/>
      <c r="DL6" s="236"/>
      <c r="DM6" s="236"/>
      <c r="DN6" s="236"/>
      <c r="DO6" s="236"/>
      <c r="DP6" s="236"/>
      <c r="DQ6" s="236"/>
      <c r="DR6" s="236"/>
      <c r="DS6" s="236"/>
      <c r="DT6" s="236"/>
      <c r="DU6" s="236"/>
      <c r="DV6" s="236"/>
      <c r="DW6" s="236"/>
      <c r="DX6" s="236"/>
      <c r="DY6" s="236"/>
      <c r="DZ6" s="236"/>
      <c r="EA6" s="236"/>
      <c r="EB6" s="236"/>
      <c r="EC6" s="236"/>
      <c r="ED6" s="236"/>
      <c r="EE6" s="236"/>
      <c r="EF6" s="236"/>
      <c r="EG6" s="236"/>
      <c r="EH6" s="236"/>
      <c r="EI6" s="236"/>
      <c r="EJ6" s="236"/>
      <c r="EK6" s="236"/>
      <c r="EL6" s="236"/>
      <c r="EM6" s="236"/>
      <c r="EN6" s="236"/>
      <c r="EO6" s="236"/>
      <c r="EP6" s="236"/>
      <c r="EQ6" s="236"/>
      <c r="ER6" s="236"/>
      <c r="ES6" s="236"/>
      <c r="ET6" s="236"/>
      <c r="EU6" s="236"/>
      <c r="EV6" s="236"/>
      <c r="EW6" s="236"/>
      <c r="EX6" s="236"/>
      <c r="EY6" s="236"/>
      <c r="EZ6" s="236"/>
      <c r="FA6" s="236"/>
      <c r="FB6" s="236"/>
      <c r="FC6" s="236"/>
      <c r="FD6" s="236"/>
      <c r="FE6" s="236"/>
      <c r="FF6" s="236"/>
      <c r="FG6" s="236"/>
      <c r="FH6" s="236"/>
      <c r="FI6" s="236"/>
      <c r="FJ6" s="236"/>
      <c r="FK6" s="236"/>
      <c r="FL6" s="236"/>
      <c r="FM6" s="236"/>
      <c r="FN6" s="236"/>
      <c r="FO6" s="236"/>
      <c r="FP6" s="236"/>
      <c r="FQ6" s="236"/>
      <c r="FR6" s="236"/>
      <c r="FS6" s="236"/>
      <c r="FT6" s="236"/>
      <c r="FU6" s="236"/>
      <c r="FV6" s="236"/>
      <c r="FW6" s="236"/>
      <c r="FX6" s="236"/>
      <c r="FY6" s="236"/>
      <c r="FZ6" s="236"/>
      <c r="GA6" s="236"/>
      <c r="GB6" s="236"/>
      <c r="GC6" s="236"/>
      <c r="GD6" s="236"/>
      <c r="GE6" s="236"/>
      <c r="GF6" s="236"/>
      <c r="GG6" s="236"/>
      <c r="GH6" s="236"/>
      <c r="GI6" s="236"/>
      <c r="GJ6" s="236"/>
      <c r="GK6" s="236"/>
      <c r="GL6" s="236"/>
      <c r="GM6" s="236"/>
      <c r="GN6" s="236"/>
      <c r="GO6" s="236"/>
      <c r="GP6" s="236"/>
      <c r="GQ6" s="236"/>
      <c r="GR6" s="236"/>
      <c r="GS6" s="236"/>
      <c r="GT6" s="236"/>
      <c r="GU6" s="236"/>
      <c r="GV6" s="236"/>
      <c r="GW6" s="236"/>
      <c r="GX6" s="236"/>
      <c r="GY6" s="236"/>
      <c r="GZ6" s="236"/>
      <c r="HA6" s="236"/>
      <c r="HB6" s="236"/>
      <c r="HC6" s="236"/>
      <c r="HD6" s="236"/>
      <c r="HE6" s="236"/>
      <c r="HF6" s="236"/>
      <c r="HG6" s="236"/>
      <c r="HH6" s="236"/>
      <c r="HI6" s="236"/>
      <c r="HJ6" s="236"/>
      <c r="HK6" s="236"/>
      <c r="HL6" s="236"/>
      <c r="HM6" s="236"/>
      <c r="HN6" s="236"/>
      <c r="HO6" s="236"/>
      <c r="HP6" s="236"/>
      <c r="HQ6" s="236"/>
      <c r="HR6" s="236"/>
      <c r="HS6" s="236"/>
      <c r="HT6" s="236"/>
      <c r="HU6" s="236"/>
      <c r="HV6" s="236"/>
      <c r="HW6" s="236"/>
      <c r="HX6" s="236"/>
      <c r="HY6" s="236"/>
      <c r="HZ6" s="236"/>
      <c r="IA6" s="236"/>
      <c r="IB6" s="236"/>
      <c r="IC6" s="236"/>
      <c r="ID6" s="236"/>
      <c r="IE6" s="236"/>
      <c r="IF6" s="236"/>
      <c r="IG6" s="236"/>
      <c r="IH6" s="236"/>
      <c r="II6" s="236"/>
      <c r="IJ6" s="236"/>
      <c r="IK6" s="236"/>
    </row>
    <row r="7" spans="1:245" s="35" customFormat="1" ht="18" customHeight="1">
      <c r="A7" s="57" t="s">
        <v>54</v>
      </c>
      <c r="B7" s="58">
        <f>SUM(B8:B21)</f>
        <v>130878</v>
      </c>
      <c r="C7" s="58">
        <f>SUM(C8:C21)</f>
        <v>130878</v>
      </c>
      <c r="D7" s="58">
        <f>SUM(D8:D21)</f>
        <v>140274</v>
      </c>
      <c r="E7" s="21">
        <f aca="true" t="shared" si="0" ref="E7:E41">D7/C7*100</f>
        <v>107.2</v>
      </c>
      <c r="F7" s="16">
        <f>(D7-G7)/G7*100</f>
        <v>45.2</v>
      </c>
      <c r="G7" s="58">
        <f>SUM(G8:G21)</f>
        <v>96595</v>
      </c>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236"/>
      <c r="BF7" s="236"/>
      <c r="BG7" s="236"/>
      <c r="BH7" s="236"/>
      <c r="BI7" s="236"/>
      <c r="BJ7" s="236"/>
      <c r="BK7" s="236"/>
      <c r="BL7" s="236"/>
      <c r="BM7" s="236"/>
      <c r="BN7" s="236"/>
      <c r="BO7" s="236"/>
      <c r="BP7" s="236"/>
      <c r="BQ7" s="236"/>
      <c r="BR7" s="236"/>
      <c r="BS7" s="236"/>
      <c r="BT7" s="236"/>
      <c r="BU7" s="236"/>
      <c r="BV7" s="236"/>
      <c r="BW7" s="236"/>
      <c r="BX7" s="236"/>
      <c r="BY7" s="236"/>
      <c r="BZ7" s="236"/>
      <c r="CA7" s="236"/>
      <c r="CB7" s="236"/>
      <c r="CC7" s="236"/>
      <c r="CD7" s="236"/>
      <c r="CE7" s="236"/>
      <c r="CF7" s="236"/>
      <c r="CG7" s="236"/>
      <c r="CH7" s="236"/>
      <c r="CI7" s="236"/>
      <c r="CJ7" s="236"/>
      <c r="CK7" s="236"/>
      <c r="CL7" s="236"/>
      <c r="CM7" s="236"/>
      <c r="CN7" s="236"/>
      <c r="CO7" s="236"/>
      <c r="CP7" s="236"/>
      <c r="CQ7" s="236"/>
      <c r="CR7" s="236"/>
      <c r="CS7" s="236"/>
      <c r="CT7" s="236"/>
      <c r="CU7" s="236"/>
      <c r="CV7" s="236"/>
      <c r="CW7" s="236"/>
      <c r="CX7" s="236"/>
      <c r="CY7" s="236"/>
      <c r="CZ7" s="236"/>
      <c r="DA7" s="236"/>
      <c r="DB7" s="236"/>
      <c r="DC7" s="236"/>
      <c r="DD7" s="236"/>
      <c r="DE7" s="236"/>
      <c r="DF7" s="236"/>
      <c r="DG7" s="236"/>
      <c r="DH7" s="236"/>
      <c r="DI7" s="236"/>
      <c r="DJ7" s="236"/>
      <c r="DK7" s="236"/>
      <c r="DL7" s="236"/>
      <c r="DM7" s="236"/>
      <c r="DN7" s="236"/>
      <c r="DO7" s="236"/>
      <c r="DP7" s="236"/>
      <c r="DQ7" s="236"/>
      <c r="DR7" s="236"/>
      <c r="DS7" s="236"/>
      <c r="DT7" s="236"/>
      <c r="DU7" s="236"/>
      <c r="DV7" s="236"/>
      <c r="DW7" s="236"/>
      <c r="DX7" s="236"/>
      <c r="DY7" s="236"/>
      <c r="DZ7" s="236"/>
      <c r="EA7" s="236"/>
      <c r="EB7" s="236"/>
      <c r="EC7" s="236"/>
      <c r="ED7" s="236"/>
      <c r="EE7" s="236"/>
      <c r="EF7" s="236"/>
      <c r="EG7" s="236"/>
      <c r="EH7" s="236"/>
      <c r="EI7" s="236"/>
      <c r="EJ7" s="236"/>
      <c r="EK7" s="236"/>
      <c r="EL7" s="236"/>
      <c r="EM7" s="236"/>
      <c r="EN7" s="236"/>
      <c r="EO7" s="236"/>
      <c r="EP7" s="236"/>
      <c r="EQ7" s="236"/>
      <c r="ER7" s="236"/>
      <c r="ES7" s="236"/>
      <c r="ET7" s="236"/>
      <c r="EU7" s="236"/>
      <c r="EV7" s="236"/>
      <c r="EW7" s="236"/>
      <c r="EX7" s="236"/>
      <c r="EY7" s="236"/>
      <c r="EZ7" s="236"/>
      <c r="FA7" s="236"/>
      <c r="FB7" s="236"/>
      <c r="FC7" s="236"/>
      <c r="FD7" s="236"/>
      <c r="FE7" s="236"/>
      <c r="FF7" s="236"/>
      <c r="FG7" s="236"/>
      <c r="FH7" s="236"/>
      <c r="FI7" s="236"/>
      <c r="FJ7" s="236"/>
      <c r="FK7" s="236"/>
      <c r="FL7" s="236"/>
      <c r="FM7" s="236"/>
      <c r="FN7" s="236"/>
      <c r="FO7" s="236"/>
      <c r="FP7" s="236"/>
      <c r="FQ7" s="236"/>
      <c r="FR7" s="236"/>
      <c r="FS7" s="236"/>
      <c r="FT7" s="236"/>
      <c r="FU7" s="236"/>
      <c r="FV7" s="236"/>
      <c r="FW7" s="236"/>
      <c r="FX7" s="236"/>
      <c r="FY7" s="236"/>
      <c r="FZ7" s="236"/>
      <c r="GA7" s="236"/>
      <c r="GB7" s="236"/>
      <c r="GC7" s="236"/>
      <c r="GD7" s="236"/>
      <c r="GE7" s="236"/>
      <c r="GF7" s="236"/>
      <c r="GG7" s="236"/>
      <c r="GH7" s="236"/>
      <c r="GI7" s="236"/>
      <c r="GJ7" s="236"/>
      <c r="GK7" s="236"/>
      <c r="GL7" s="236"/>
      <c r="GM7" s="236"/>
      <c r="GN7" s="236"/>
      <c r="GO7" s="236"/>
      <c r="GP7" s="236"/>
      <c r="GQ7" s="236"/>
      <c r="GR7" s="236"/>
      <c r="GS7" s="236"/>
      <c r="GT7" s="236"/>
      <c r="GU7" s="236"/>
      <c r="GV7" s="236"/>
      <c r="GW7" s="236"/>
      <c r="GX7" s="236"/>
      <c r="GY7" s="236"/>
      <c r="GZ7" s="236"/>
      <c r="HA7" s="236"/>
      <c r="HB7" s="236"/>
      <c r="HC7" s="236"/>
      <c r="HD7" s="236"/>
      <c r="HE7" s="236"/>
      <c r="HF7" s="236"/>
      <c r="HG7" s="236"/>
      <c r="HH7" s="236"/>
      <c r="HI7" s="236"/>
      <c r="HJ7" s="236"/>
      <c r="HK7" s="236"/>
      <c r="HL7" s="236"/>
      <c r="HM7" s="236"/>
      <c r="HN7" s="236"/>
      <c r="HO7" s="236"/>
      <c r="HP7" s="236"/>
      <c r="HQ7" s="236"/>
      <c r="HR7" s="236"/>
      <c r="HS7" s="236"/>
      <c r="HT7" s="236"/>
      <c r="HU7" s="236"/>
      <c r="HV7" s="236"/>
      <c r="HW7" s="236"/>
      <c r="HX7" s="236"/>
      <c r="HY7" s="236"/>
      <c r="HZ7" s="236"/>
      <c r="IA7" s="236"/>
      <c r="IB7" s="236"/>
      <c r="IC7" s="236"/>
      <c r="ID7" s="236"/>
      <c r="IE7" s="236"/>
      <c r="IF7" s="236"/>
      <c r="IG7" s="236"/>
      <c r="IH7" s="236"/>
      <c r="II7" s="236"/>
      <c r="IJ7" s="236"/>
      <c r="IK7" s="236"/>
    </row>
    <row r="8" spans="1:245" s="35" customFormat="1" ht="18" customHeight="1">
      <c r="A8" s="59" t="s">
        <v>91</v>
      </c>
      <c r="B8" s="46">
        <v>6700</v>
      </c>
      <c r="C8" s="259">
        <v>6700</v>
      </c>
      <c r="D8" s="260">
        <v>22837</v>
      </c>
      <c r="E8" s="21">
        <f t="shared" si="0"/>
        <v>340.9</v>
      </c>
      <c r="F8" s="16">
        <f>(D8-G8)/G8*100</f>
        <v>195.1</v>
      </c>
      <c r="G8" s="236">
        <v>7738</v>
      </c>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c r="BM8" s="236"/>
      <c r="BN8" s="236"/>
      <c r="BO8" s="236"/>
      <c r="BP8" s="236"/>
      <c r="BQ8" s="236"/>
      <c r="BR8" s="236"/>
      <c r="BS8" s="236"/>
      <c r="BT8" s="236"/>
      <c r="BU8" s="236"/>
      <c r="BV8" s="236"/>
      <c r="BW8" s="236"/>
      <c r="BX8" s="236"/>
      <c r="BY8" s="236"/>
      <c r="BZ8" s="236"/>
      <c r="CA8" s="236"/>
      <c r="CB8" s="236"/>
      <c r="CC8" s="236"/>
      <c r="CD8" s="236"/>
      <c r="CE8" s="236"/>
      <c r="CF8" s="236"/>
      <c r="CG8" s="236"/>
      <c r="CH8" s="236"/>
      <c r="CI8" s="236"/>
      <c r="CJ8" s="236"/>
      <c r="CK8" s="236"/>
      <c r="CL8" s="236"/>
      <c r="CM8" s="236"/>
      <c r="CN8" s="236"/>
      <c r="CO8" s="236"/>
      <c r="CP8" s="236"/>
      <c r="CQ8" s="236"/>
      <c r="CR8" s="236"/>
      <c r="CS8" s="236"/>
      <c r="CT8" s="236"/>
      <c r="CU8" s="236"/>
      <c r="CV8" s="236"/>
      <c r="CW8" s="236"/>
      <c r="CX8" s="236"/>
      <c r="CY8" s="236"/>
      <c r="CZ8" s="236"/>
      <c r="DA8" s="236"/>
      <c r="DB8" s="236"/>
      <c r="DC8" s="236"/>
      <c r="DD8" s="236"/>
      <c r="DE8" s="236"/>
      <c r="DF8" s="236"/>
      <c r="DG8" s="236"/>
      <c r="DH8" s="236"/>
      <c r="DI8" s="236"/>
      <c r="DJ8" s="236"/>
      <c r="DK8" s="236"/>
      <c r="DL8" s="236"/>
      <c r="DM8" s="236"/>
      <c r="DN8" s="236"/>
      <c r="DO8" s="236"/>
      <c r="DP8" s="236"/>
      <c r="DQ8" s="236"/>
      <c r="DR8" s="236"/>
      <c r="DS8" s="236"/>
      <c r="DT8" s="236"/>
      <c r="DU8" s="236"/>
      <c r="DV8" s="236"/>
      <c r="DW8" s="236"/>
      <c r="DX8" s="236"/>
      <c r="DY8" s="236"/>
      <c r="DZ8" s="236"/>
      <c r="EA8" s="236"/>
      <c r="EB8" s="236"/>
      <c r="EC8" s="236"/>
      <c r="ED8" s="236"/>
      <c r="EE8" s="236"/>
      <c r="EF8" s="236"/>
      <c r="EG8" s="236"/>
      <c r="EH8" s="236"/>
      <c r="EI8" s="236"/>
      <c r="EJ8" s="236"/>
      <c r="EK8" s="236"/>
      <c r="EL8" s="236"/>
      <c r="EM8" s="236"/>
      <c r="EN8" s="236"/>
      <c r="EO8" s="236"/>
      <c r="EP8" s="236"/>
      <c r="EQ8" s="236"/>
      <c r="ER8" s="236"/>
      <c r="ES8" s="236"/>
      <c r="ET8" s="236"/>
      <c r="EU8" s="236"/>
      <c r="EV8" s="236"/>
      <c r="EW8" s="236"/>
      <c r="EX8" s="236"/>
      <c r="EY8" s="236"/>
      <c r="EZ8" s="236"/>
      <c r="FA8" s="236"/>
      <c r="FB8" s="236"/>
      <c r="FC8" s="236"/>
      <c r="FD8" s="236"/>
      <c r="FE8" s="236"/>
      <c r="FF8" s="236"/>
      <c r="FG8" s="236"/>
      <c r="FH8" s="236"/>
      <c r="FI8" s="236"/>
      <c r="FJ8" s="236"/>
      <c r="FK8" s="236"/>
      <c r="FL8" s="236"/>
      <c r="FM8" s="236"/>
      <c r="FN8" s="236"/>
      <c r="FO8" s="236"/>
      <c r="FP8" s="236"/>
      <c r="FQ8" s="236"/>
      <c r="FR8" s="236"/>
      <c r="FS8" s="236"/>
      <c r="FT8" s="236"/>
      <c r="FU8" s="236"/>
      <c r="FV8" s="236"/>
      <c r="FW8" s="236"/>
      <c r="FX8" s="236"/>
      <c r="FY8" s="236"/>
      <c r="FZ8" s="236"/>
      <c r="GA8" s="236"/>
      <c r="GB8" s="236"/>
      <c r="GC8" s="236"/>
      <c r="GD8" s="236"/>
      <c r="GE8" s="236"/>
      <c r="GF8" s="236"/>
      <c r="GG8" s="236"/>
      <c r="GH8" s="236"/>
      <c r="GI8" s="236"/>
      <c r="GJ8" s="236"/>
      <c r="GK8" s="236"/>
      <c r="GL8" s="236"/>
      <c r="GM8" s="236"/>
      <c r="GN8" s="236"/>
      <c r="GO8" s="236"/>
      <c r="GP8" s="236"/>
      <c r="GQ8" s="236"/>
      <c r="GR8" s="236"/>
      <c r="GS8" s="236"/>
      <c r="GT8" s="236"/>
      <c r="GU8" s="236"/>
      <c r="GV8" s="236"/>
      <c r="GW8" s="236"/>
      <c r="GX8" s="236"/>
      <c r="GY8" s="236"/>
      <c r="GZ8" s="236"/>
      <c r="HA8" s="236"/>
      <c r="HB8" s="236"/>
      <c r="HC8" s="236"/>
      <c r="HD8" s="236"/>
      <c r="HE8" s="236"/>
      <c r="HF8" s="236"/>
      <c r="HG8" s="236"/>
      <c r="HH8" s="236"/>
      <c r="HI8" s="236"/>
      <c r="HJ8" s="236"/>
      <c r="HK8" s="236"/>
      <c r="HL8" s="236"/>
      <c r="HM8" s="236"/>
      <c r="HN8" s="236"/>
      <c r="HO8" s="236"/>
      <c r="HP8" s="236"/>
      <c r="HQ8" s="236"/>
      <c r="HR8" s="236"/>
      <c r="HS8" s="236"/>
      <c r="HT8" s="236"/>
      <c r="HU8" s="236"/>
      <c r="HV8" s="236"/>
      <c r="HW8" s="236"/>
      <c r="HX8" s="236"/>
      <c r="HY8" s="236"/>
      <c r="HZ8" s="236"/>
      <c r="IA8" s="236"/>
      <c r="IB8" s="236"/>
      <c r="IC8" s="236"/>
      <c r="ID8" s="236"/>
      <c r="IE8" s="236"/>
      <c r="IF8" s="236"/>
      <c r="IG8" s="236"/>
      <c r="IH8" s="236"/>
      <c r="II8" s="236"/>
      <c r="IJ8" s="236"/>
      <c r="IK8" s="236"/>
    </row>
    <row r="9" spans="1:245" s="35" customFormat="1" ht="18" customHeight="1">
      <c r="A9" s="59" t="s">
        <v>92</v>
      </c>
      <c r="B9" s="242">
        <v>55842</v>
      </c>
      <c r="C9" s="46">
        <v>55842</v>
      </c>
      <c r="D9" s="261">
        <v>30085</v>
      </c>
      <c r="E9" s="21">
        <f t="shared" si="0"/>
        <v>53.9</v>
      </c>
      <c r="F9" s="16">
        <f aca="true" t="shared" si="1" ref="F9:F41">(D9-G9)/G9*100</f>
        <v>6.4</v>
      </c>
      <c r="G9" s="236">
        <v>28282</v>
      </c>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6"/>
      <c r="BZ9" s="236"/>
      <c r="CA9" s="236"/>
      <c r="CB9" s="236"/>
      <c r="CC9" s="236"/>
      <c r="CD9" s="236"/>
      <c r="CE9" s="236"/>
      <c r="CF9" s="236"/>
      <c r="CG9" s="236"/>
      <c r="CH9" s="236"/>
      <c r="CI9" s="236"/>
      <c r="CJ9" s="236"/>
      <c r="CK9" s="236"/>
      <c r="CL9" s="236"/>
      <c r="CM9" s="236"/>
      <c r="CN9" s="236"/>
      <c r="CO9" s="236"/>
      <c r="CP9" s="236"/>
      <c r="CQ9" s="236"/>
      <c r="CR9" s="236"/>
      <c r="CS9" s="236"/>
      <c r="CT9" s="236"/>
      <c r="CU9" s="236"/>
      <c r="CV9" s="236"/>
      <c r="CW9" s="236"/>
      <c r="CX9" s="236"/>
      <c r="CY9" s="236"/>
      <c r="CZ9" s="236"/>
      <c r="DA9" s="236"/>
      <c r="DB9" s="236"/>
      <c r="DC9" s="236"/>
      <c r="DD9" s="236"/>
      <c r="DE9" s="236"/>
      <c r="DF9" s="236"/>
      <c r="DG9" s="236"/>
      <c r="DH9" s="236"/>
      <c r="DI9" s="236"/>
      <c r="DJ9" s="236"/>
      <c r="DK9" s="236"/>
      <c r="DL9" s="236"/>
      <c r="DM9" s="236"/>
      <c r="DN9" s="236"/>
      <c r="DO9" s="236"/>
      <c r="DP9" s="236"/>
      <c r="DQ9" s="236"/>
      <c r="DR9" s="236"/>
      <c r="DS9" s="236"/>
      <c r="DT9" s="236"/>
      <c r="DU9" s="236"/>
      <c r="DV9" s="236"/>
      <c r="DW9" s="236"/>
      <c r="DX9" s="236"/>
      <c r="DY9" s="236"/>
      <c r="DZ9" s="236"/>
      <c r="EA9" s="236"/>
      <c r="EB9" s="236"/>
      <c r="EC9" s="236"/>
      <c r="ED9" s="236"/>
      <c r="EE9" s="236"/>
      <c r="EF9" s="236"/>
      <c r="EG9" s="236"/>
      <c r="EH9" s="236"/>
      <c r="EI9" s="236"/>
      <c r="EJ9" s="236"/>
      <c r="EK9" s="236"/>
      <c r="EL9" s="236"/>
      <c r="EM9" s="236"/>
      <c r="EN9" s="236"/>
      <c r="EO9" s="236"/>
      <c r="EP9" s="236"/>
      <c r="EQ9" s="236"/>
      <c r="ER9" s="236"/>
      <c r="ES9" s="236"/>
      <c r="ET9" s="236"/>
      <c r="EU9" s="236"/>
      <c r="EV9" s="236"/>
      <c r="EW9" s="236"/>
      <c r="EX9" s="236"/>
      <c r="EY9" s="236"/>
      <c r="EZ9" s="236"/>
      <c r="FA9" s="236"/>
      <c r="FB9" s="236"/>
      <c r="FC9" s="236"/>
      <c r="FD9" s="236"/>
      <c r="FE9" s="236"/>
      <c r="FF9" s="236"/>
      <c r="FG9" s="236"/>
      <c r="FH9" s="236"/>
      <c r="FI9" s="236"/>
      <c r="FJ9" s="236"/>
      <c r="FK9" s="236"/>
      <c r="FL9" s="236"/>
      <c r="FM9" s="236"/>
      <c r="FN9" s="236"/>
      <c r="FO9" s="236"/>
      <c r="FP9" s="236"/>
      <c r="FQ9" s="236"/>
      <c r="FR9" s="236"/>
      <c r="FS9" s="236"/>
      <c r="FT9" s="236"/>
      <c r="FU9" s="236"/>
      <c r="FV9" s="236"/>
      <c r="FW9" s="236"/>
      <c r="FX9" s="236"/>
      <c r="FY9" s="236"/>
      <c r="FZ9" s="236"/>
      <c r="GA9" s="236"/>
      <c r="GB9" s="236"/>
      <c r="GC9" s="236"/>
      <c r="GD9" s="236"/>
      <c r="GE9" s="236"/>
      <c r="GF9" s="236"/>
      <c r="GG9" s="236"/>
      <c r="GH9" s="236"/>
      <c r="GI9" s="236"/>
      <c r="GJ9" s="236"/>
      <c r="GK9" s="236"/>
      <c r="GL9" s="236"/>
      <c r="GM9" s="236"/>
      <c r="GN9" s="236"/>
      <c r="GO9" s="236"/>
      <c r="GP9" s="236"/>
      <c r="GQ9" s="236"/>
      <c r="GR9" s="236"/>
      <c r="GS9" s="236"/>
      <c r="GT9" s="236"/>
      <c r="GU9" s="236"/>
      <c r="GV9" s="236"/>
      <c r="GW9" s="236"/>
      <c r="GX9" s="236"/>
      <c r="GY9" s="236"/>
      <c r="GZ9" s="236"/>
      <c r="HA9" s="236"/>
      <c r="HB9" s="236"/>
      <c r="HC9" s="236"/>
      <c r="HD9" s="236"/>
      <c r="HE9" s="236"/>
      <c r="HF9" s="236"/>
      <c r="HG9" s="236"/>
      <c r="HH9" s="236"/>
      <c r="HI9" s="236"/>
      <c r="HJ9" s="236"/>
      <c r="HK9" s="236"/>
      <c r="HL9" s="236"/>
      <c r="HM9" s="236"/>
      <c r="HN9" s="236"/>
      <c r="HO9" s="236"/>
      <c r="HP9" s="236"/>
      <c r="HQ9" s="236"/>
      <c r="HR9" s="236"/>
      <c r="HS9" s="236"/>
      <c r="HT9" s="236"/>
      <c r="HU9" s="236"/>
      <c r="HV9" s="236"/>
      <c r="HW9" s="236"/>
      <c r="HX9" s="236"/>
      <c r="HY9" s="236"/>
      <c r="HZ9" s="236"/>
      <c r="IA9" s="236"/>
      <c r="IB9" s="236"/>
      <c r="IC9" s="236"/>
      <c r="ID9" s="236"/>
      <c r="IE9" s="236"/>
      <c r="IF9" s="236"/>
      <c r="IG9" s="236"/>
      <c r="IH9" s="236"/>
      <c r="II9" s="236"/>
      <c r="IJ9" s="236"/>
      <c r="IK9" s="236"/>
    </row>
    <row r="10" spans="1:245" s="35" customFormat="1" ht="18" customHeight="1">
      <c r="A10" s="59" t="s">
        <v>93</v>
      </c>
      <c r="B10" s="242">
        <v>4930</v>
      </c>
      <c r="C10" s="46">
        <v>4930</v>
      </c>
      <c r="D10" s="261">
        <v>4269</v>
      </c>
      <c r="E10" s="21">
        <f t="shared" si="0"/>
        <v>86.6</v>
      </c>
      <c r="F10" s="16">
        <f t="shared" si="1"/>
        <v>-6.4</v>
      </c>
      <c r="G10" s="236">
        <v>4560</v>
      </c>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6"/>
      <c r="BO10" s="236"/>
      <c r="BP10" s="236"/>
      <c r="BQ10" s="236"/>
      <c r="BR10" s="236"/>
      <c r="BS10" s="236"/>
      <c r="BT10" s="236"/>
      <c r="BU10" s="236"/>
      <c r="BV10" s="236"/>
      <c r="BW10" s="236"/>
      <c r="BX10" s="236"/>
      <c r="BY10" s="236"/>
      <c r="BZ10" s="236"/>
      <c r="CA10" s="236"/>
      <c r="CB10" s="236"/>
      <c r="CC10" s="236"/>
      <c r="CD10" s="236"/>
      <c r="CE10" s="236"/>
      <c r="CF10" s="236"/>
      <c r="CG10" s="236"/>
      <c r="CH10" s="236"/>
      <c r="CI10" s="236"/>
      <c r="CJ10" s="236"/>
      <c r="CK10" s="236"/>
      <c r="CL10" s="236"/>
      <c r="CM10" s="236"/>
      <c r="CN10" s="236"/>
      <c r="CO10" s="236"/>
      <c r="CP10" s="236"/>
      <c r="CQ10" s="236"/>
      <c r="CR10" s="236"/>
      <c r="CS10" s="236"/>
      <c r="CT10" s="236"/>
      <c r="CU10" s="236"/>
      <c r="CV10" s="236"/>
      <c r="CW10" s="236"/>
      <c r="CX10" s="236"/>
      <c r="CY10" s="236"/>
      <c r="CZ10" s="236"/>
      <c r="DA10" s="236"/>
      <c r="DB10" s="236"/>
      <c r="DC10" s="236"/>
      <c r="DD10" s="236"/>
      <c r="DE10" s="236"/>
      <c r="DF10" s="236"/>
      <c r="DG10" s="236"/>
      <c r="DH10" s="236"/>
      <c r="DI10" s="236"/>
      <c r="DJ10" s="236"/>
      <c r="DK10" s="236"/>
      <c r="DL10" s="236"/>
      <c r="DM10" s="236"/>
      <c r="DN10" s="236"/>
      <c r="DO10" s="236"/>
      <c r="DP10" s="236"/>
      <c r="DQ10" s="236"/>
      <c r="DR10" s="236"/>
      <c r="DS10" s="236"/>
      <c r="DT10" s="236"/>
      <c r="DU10" s="236"/>
      <c r="DV10" s="236"/>
      <c r="DW10" s="236"/>
      <c r="DX10" s="236"/>
      <c r="DY10" s="236"/>
      <c r="DZ10" s="236"/>
      <c r="EA10" s="236"/>
      <c r="EB10" s="236"/>
      <c r="EC10" s="236"/>
      <c r="ED10" s="236"/>
      <c r="EE10" s="236"/>
      <c r="EF10" s="236"/>
      <c r="EG10" s="236"/>
      <c r="EH10" s="236"/>
      <c r="EI10" s="236"/>
      <c r="EJ10" s="236"/>
      <c r="EK10" s="236"/>
      <c r="EL10" s="236"/>
      <c r="EM10" s="236"/>
      <c r="EN10" s="236"/>
      <c r="EO10" s="236"/>
      <c r="EP10" s="236"/>
      <c r="EQ10" s="236"/>
      <c r="ER10" s="236"/>
      <c r="ES10" s="236"/>
      <c r="ET10" s="236"/>
      <c r="EU10" s="236"/>
      <c r="EV10" s="236"/>
      <c r="EW10" s="236"/>
      <c r="EX10" s="236"/>
      <c r="EY10" s="236"/>
      <c r="EZ10" s="236"/>
      <c r="FA10" s="236"/>
      <c r="FB10" s="236"/>
      <c r="FC10" s="236"/>
      <c r="FD10" s="236"/>
      <c r="FE10" s="236"/>
      <c r="FF10" s="236"/>
      <c r="FG10" s="236"/>
      <c r="FH10" s="236"/>
      <c r="FI10" s="236"/>
      <c r="FJ10" s="236"/>
      <c r="FK10" s="236"/>
      <c r="FL10" s="236"/>
      <c r="FM10" s="236"/>
      <c r="FN10" s="236"/>
      <c r="FO10" s="236"/>
      <c r="FP10" s="236"/>
      <c r="FQ10" s="236"/>
      <c r="FR10" s="236"/>
      <c r="FS10" s="236"/>
      <c r="FT10" s="236"/>
      <c r="FU10" s="236"/>
      <c r="FV10" s="236"/>
      <c r="FW10" s="236"/>
      <c r="FX10" s="236"/>
      <c r="FY10" s="236"/>
      <c r="FZ10" s="236"/>
      <c r="GA10" s="236"/>
      <c r="GB10" s="236"/>
      <c r="GC10" s="236"/>
      <c r="GD10" s="236"/>
      <c r="GE10" s="236"/>
      <c r="GF10" s="236"/>
      <c r="GG10" s="236"/>
      <c r="GH10" s="236"/>
      <c r="GI10" s="236"/>
      <c r="GJ10" s="236"/>
      <c r="GK10" s="236"/>
      <c r="GL10" s="236"/>
      <c r="GM10" s="236"/>
      <c r="GN10" s="236"/>
      <c r="GO10" s="236"/>
      <c r="GP10" s="236"/>
      <c r="GQ10" s="236"/>
      <c r="GR10" s="236"/>
      <c r="GS10" s="236"/>
      <c r="GT10" s="236"/>
      <c r="GU10" s="236"/>
      <c r="GV10" s="236"/>
      <c r="GW10" s="236"/>
      <c r="GX10" s="236"/>
      <c r="GY10" s="236"/>
      <c r="GZ10" s="236"/>
      <c r="HA10" s="236"/>
      <c r="HB10" s="236"/>
      <c r="HC10" s="236"/>
      <c r="HD10" s="236"/>
      <c r="HE10" s="236"/>
      <c r="HF10" s="236"/>
      <c r="HG10" s="236"/>
      <c r="HH10" s="236"/>
      <c r="HI10" s="236"/>
      <c r="HJ10" s="236"/>
      <c r="HK10" s="236"/>
      <c r="HL10" s="236"/>
      <c r="HM10" s="236"/>
      <c r="HN10" s="236"/>
      <c r="HO10" s="236"/>
      <c r="HP10" s="236"/>
      <c r="HQ10" s="236"/>
      <c r="HR10" s="236"/>
      <c r="HS10" s="236"/>
      <c r="HT10" s="236"/>
      <c r="HU10" s="236"/>
      <c r="HV10" s="236"/>
      <c r="HW10" s="236"/>
      <c r="HX10" s="236"/>
      <c r="HY10" s="236"/>
      <c r="HZ10" s="236"/>
      <c r="IA10" s="236"/>
      <c r="IB10" s="236"/>
      <c r="IC10" s="236"/>
      <c r="ID10" s="236"/>
      <c r="IE10" s="236"/>
      <c r="IF10" s="236"/>
      <c r="IG10" s="236"/>
      <c r="IH10" s="236"/>
      <c r="II10" s="236"/>
      <c r="IJ10" s="236"/>
      <c r="IK10" s="236"/>
    </row>
    <row r="11" spans="1:245" s="35" customFormat="1" ht="18" customHeight="1">
      <c r="A11" s="59" t="s">
        <v>94</v>
      </c>
      <c r="B11" s="242">
        <v>3550</v>
      </c>
      <c r="C11" s="46">
        <v>3550</v>
      </c>
      <c r="D11" s="261">
        <v>4168</v>
      </c>
      <c r="E11" s="21">
        <f t="shared" si="0"/>
        <v>117.4</v>
      </c>
      <c r="F11" s="16">
        <f t="shared" si="1"/>
        <v>32.5</v>
      </c>
      <c r="G11" s="243">
        <v>3145</v>
      </c>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6"/>
      <c r="BJ11" s="236"/>
      <c r="BK11" s="236"/>
      <c r="BL11" s="236"/>
      <c r="BM11" s="236"/>
      <c r="BN11" s="236"/>
      <c r="BO11" s="236"/>
      <c r="BP11" s="236"/>
      <c r="BQ11" s="236"/>
      <c r="BR11" s="236"/>
      <c r="BS11" s="236"/>
      <c r="BT11" s="236"/>
      <c r="BU11" s="236"/>
      <c r="BV11" s="236"/>
      <c r="BW11" s="236"/>
      <c r="BX11" s="236"/>
      <c r="BY11" s="236"/>
      <c r="BZ11" s="236"/>
      <c r="CA11" s="236"/>
      <c r="CB11" s="236"/>
      <c r="CC11" s="236"/>
      <c r="CD11" s="236"/>
      <c r="CE11" s="236"/>
      <c r="CF11" s="236"/>
      <c r="CG11" s="236"/>
      <c r="CH11" s="236"/>
      <c r="CI11" s="236"/>
      <c r="CJ11" s="236"/>
      <c r="CK11" s="236"/>
      <c r="CL11" s="236"/>
      <c r="CM11" s="236"/>
      <c r="CN11" s="236"/>
      <c r="CO11" s="236"/>
      <c r="CP11" s="236"/>
      <c r="CQ11" s="236"/>
      <c r="CR11" s="236"/>
      <c r="CS11" s="236"/>
      <c r="CT11" s="236"/>
      <c r="CU11" s="236"/>
      <c r="CV11" s="236"/>
      <c r="CW11" s="236"/>
      <c r="CX11" s="236"/>
      <c r="CY11" s="236"/>
      <c r="CZ11" s="236"/>
      <c r="DA11" s="236"/>
      <c r="DB11" s="236"/>
      <c r="DC11" s="236"/>
      <c r="DD11" s="236"/>
      <c r="DE11" s="236"/>
      <c r="DF11" s="236"/>
      <c r="DG11" s="236"/>
      <c r="DH11" s="236"/>
      <c r="DI11" s="236"/>
      <c r="DJ11" s="236"/>
      <c r="DK11" s="236"/>
      <c r="DL11" s="236"/>
      <c r="DM11" s="236"/>
      <c r="DN11" s="236"/>
      <c r="DO11" s="236"/>
      <c r="DP11" s="236"/>
      <c r="DQ11" s="236"/>
      <c r="DR11" s="236"/>
      <c r="DS11" s="236"/>
      <c r="DT11" s="236"/>
      <c r="DU11" s="236"/>
      <c r="DV11" s="236"/>
      <c r="DW11" s="236"/>
      <c r="DX11" s="236"/>
      <c r="DY11" s="236"/>
      <c r="DZ11" s="236"/>
      <c r="EA11" s="236"/>
      <c r="EB11" s="236"/>
      <c r="EC11" s="236"/>
      <c r="ED11" s="236"/>
      <c r="EE11" s="236"/>
      <c r="EF11" s="236"/>
      <c r="EG11" s="236"/>
      <c r="EH11" s="236"/>
      <c r="EI11" s="236"/>
      <c r="EJ11" s="236"/>
      <c r="EK11" s="236"/>
      <c r="EL11" s="236"/>
      <c r="EM11" s="236"/>
      <c r="EN11" s="236"/>
      <c r="EO11" s="236"/>
      <c r="EP11" s="236"/>
      <c r="EQ11" s="236"/>
      <c r="ER11" s="236"/>
      <c r="ES11" s="236"/>
      <c r="ET11" s="236"/>
      <c r="EU11" s="236"/>
      <c r="EV11" s="236"/>
      <c r="EW11" s="236"/>
      <c r="EX11" s="236"/>
      <c r="EY11" s="236"/>
      <c r="EZ11" s="236"/>
      <c r="FA11" s="236"/>
      <c r="FB11" s="236"/>
      <c r="FC11" s="236"/>
      <c r="FD11" s="236"/>
      <c r="FE11" s="236"/>
      <c r="FF11" s="236"/>
      <c r="FG11" s="236"/>
      <c r="FH11" s="236"/>
      <c r="FI11" s="236"/>
      <c r="FJ11" s="236"/>
      <c r="FK11" s="236"/>
      <c r="FL11" s="236"/>
      <c r="FM11" s="236"/>
      <c r="FN11" s="236"/>
      <c r="FO11" s="236"/>
      <c r="FP11" s="236"/>
      <c r="FQ11" s="236"/>
      <c r="FR11" s="236"/>
      <c r="FS11" s="236"/>
      <c r="FT11" s="236"/>
      <c r="FU11" s="236"/>
      <c r="FV11" s="236"/>
      <c r="FW11" s="236"/>
      <c r="FX11" s="236"/>
      <c r="FY11" s="236"/>
      <c r="FZ11" s="236"/>
      <c r="GA11" s="236"/>
      <c r="GB11" s="236"/>
      <c r="GC11" s="236"/>
      <c r="GD11" s="236"/>
      <c r="GE11" s="236"/>
      <c r="GF11" s="236"/>
      <c r="GG11" s="236"/>
      <c r="GH11" s="236"/>
      <c r="GI11" s="236"/>
      <c r="GJ11" s="236"/>
      <c r="GK11" s="236"/>
      <c r="GL11" s="236"/>
      <c r="GM11" s="236"/>
      <c r="GN11" s="236"/>
      <c r="GO11" s="236"/>
      <c r="GP11" s="236"/>
      <c r="GQ11" s="236"/>
      <c r="GR11" s="236"/>
      <c r="GS11" s="236"/>
      <c r="GT11" s="236"/>
      <c r="GU11" s="236"/>
      <c r="GV11" s="236"/>
      <c r="GW11" s="236"/>
      <c r="GX11" s="236"/>
      <c r="GY11" s="236"/>
      <c r="GZ11" s="236"/>
      <c r="HA11" s="236"/>
      <c r="HB11" s="236"/>
      <c r="HC11" s="236"/>
      <c r="HD11" s="236"/>
      <c r="HE11" s="236"/>
      <c r="HF11" s="236"/>
      <c r="HG11" s="236"/>
      <c r="HH11" s="236"/>
      <c r="HI11" s="236"/>
      <c r="HJ11" s="236"/>
      <c r="HK11" s="236"/>
      <c r="HL11" s="236"/>
      <c r="HM11" s="236"/>
      <c r="HN11" s="236"/>
      <c r="HO11" s="236"/>
      <c r="HP11" s="236"/>
      <c r="HQ11" s="236"/>
      <c r="HR11" s="236"/>
      <c r="HS11" s="236"/>
      <c r="HT11" s="236"/>
      <c r="HU11" s="236"/>
      <c r="HV11" s="236"/>
      <c r="HW11" s="236"/>
      <c r="HX11" s="236"/>
      <c r="HY11" s="236"/>
      <c r="HZ11" s="236"/>
      <c r="IA11" s="236"/>
      <c r="IB11" s="236"/>
      <c r="IC11" s="236"/>
      <c r="ID11" s="236"/>
      <c r="IE11" s="236"/>
      <c r="IF11" s="236"/>
      <c r="IG11" s="236"/>
      <c r="IH11" s="236"/>
      <c r="II11" s="236"/>
      <c r="IJ11" s="236"/>
      <c r="IK11" s="236"/>
    </row>
    <row r="12" spans="1:245" s="35" customFormat="1" ht="18" customHeight="1">
      <c r="A12" s="59" t="s">
        <v>386</v>
      </c>
      <c r="B12" s="242">
        <v>850</v>
      </c>
      <c r="C12" s="46">
        <v>850</v>
      </c>
      <c r="D12" s="261">
        <v>580</v>
      </c>
      <c r="E12" s="21">
        <f t="shared" si="0"/>
        <v>68.2</v>
      </c>
      <c r="F12" s="16">
        <f t="shared" si="1"/>
        <v>-13.7</v>
      </c>
      <c r="G12" s="243">
        <v>672</v>
      </c>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c r="BH12" s="236"/>
      <c r="BI12" s="236"/>
      <c r="BJ12" s="236"/>
      <c r="BK12" s="236"/>
      <c r="BL12" s="236"/>
      <c r="BM12" s="236"/>
      <c r="BN12" s="236"/>
      <c r="BO12" s="236"/>
      <c r="BP12" s="236"/>
      <c r="BQ12" s="236"/>
      <c r="BR12" s="236"/>
      <c r="BS12" s="236"/>
      <c r="BT12" s="236"/>
      <c r="BU12" s="236"/>
      <c r="BV12" s="236"/>
      <c r="BW12" s="236"/>
      <c r="BX12" s="236"/>
      <c r="BY12" s="236"/>
      <c r="BZ12" s="236"/>
      <c r="CA12" s="236"/>
      <c r="CB12" s="236"/>
      <c r="CC12" s="236"/>
      <c r="CD12" s="236"/>
      <c r="CE12" s="236"/>
      <c r="CF12" s="236"/>
      <c r="CG12" s="236"/>
      <c r="CH12" s="236"/>
      <c r="CI12" s="236"/>
      <c r="CJ12" s="236"/>
      <c r="CK12" s="236"/>
      <c r="CL12" s="236"/>
      <c r="CM12" s="236"/>
      <c r="CN12" s="236"/>
      <c r="CO12" s="236"/>
      <c r="CP12" s="236"/>
      <c r="CQ12" s="236"/>
      <c r="CR12" s="236"/>
      <c r="CS12" s="236"/>
      <c r="CT12" s="236"/>
      <c r="CU12" s="236"/>
      <c r="CV12" s="236"/>
      <c r="CW12" s="236"/>
      <c r="CX12" s="236"/>
      <c r="CY12" s="236"/>
      <c r="CZ12" s="236"/>
      <c r="DA12" s="236"/>
      <c r="DB12" s="236"/>
      <c r="DC12" s="236"/>
      <c r="DD12" s="236"/>
      <c r="DE12" s="236"/>
      <c r="DF12" s="236"/>
      <c r="DG12" s="236"/>
      <c r="DH12" s="236"/>
      <c r="DI12" s="236"/>
      <c r="DJ12" s="236"/>
      <c r="DK12" s="236"/>
      <c r="DL12" s="236"/>
      <c r="DM12" s="236"/>
      <c r="DN12" s="236"/>
      <c r="DO12" s="236"/>
      <c r="DP12" s="236"/>
      <c r="DQ12" s="236"/>
      <c r="DR12" s="236"/>
      <c r="DS12" s="236"/>
      <c r="DT12" s="236"/>
      <c r="DU12" s="236"/>
      <c r="DV12" s="236"/>
      <c r="DW12" s="236"/>
      <c r="DX12" s="236"/>
      <c r="DY12" s="236"/>
      <c r="DZ12" s="236"/>
      <c r="EA12" s="236"/>
      <c r="EB12" s="236"/>
      <c r="EC12" s="236"/>
      <c r="ED12" s="236"/>
      <c r="EE12" s="236"/>
      <c r="EF12" s="236"/>
      <c r="EG12" s="236"/>
      <c r="EH12" s="236"/>
      <c r="EI12" s="236"/>
      <c r="EJ12" s="236"/>
      <c r="EK12" s="236"/>
      <c r="EL12" s="236"/>
      <c r="EM12" s="236"/>
      <c r="EN12" s="236"/>
      <c r="EO12" s="236"/>
      <c r="EP12" s="236"/>
      <c r="EQ12" s="236"/>
      <c r="ER12" s="236"/>
      <c r="ES12" s="236"/>
      <c r="ET12" s="236"/>
      <c r="EU12" s="236"/>
      <c r="EV12" s="236"/>
      <c r="EW12" s="236"/>
      <c r="EX12" s="236"/>
      <c r="EY12" s="236"/>
      <c r="EZ12" s="236"/>
      <c r="FA12" s="236"/>
      <c r="FB12" s="236"/>
      <c r="FC12" s="236"/>
      <c r="FD12" s="236"/>
      <c r="FE12" s="236"/>
      <c r="FF12" s="236"/>
      <c r="FG12" s="236"/>
      <c r="FH12" s="236"/>
      <c r="FI12" s="236"/>
      <c r="FJ12" s="236"/>
      <c r="FK12" s="236"/>
      <c r="FL12" s="236"/>
      <c r="FM12" s="236"/>
      <c r="FN12" s="236"/>
      <c r="FO12" s="236"/>
      <c r="FP12" s="236"/>
      <c r="FQ12" s="236"/>
      <c r="FR12" s="236"/>
      <c r="FS12" s="236"/>
      <c r="FT12" s="236"/>
      <c r="FU12" s="236"/>
      <c r="FV12" s="236"/>
      <c r="FW12" s="236"/>
      <c r="FX12" s="236"/>
      <c r="FY12" s="236"/>
      <c r="FZ12" s="236"/>
      <c r="GA12" s="236"/>
      <c r="GB12" s="236"/>
      <c r="GC12" s="236"/>
      <c r="GD12" s="236"/>
      <c r="GE12" s="236"/>
      <c r="GF12" s="236"/>
      <c r="GG12" s="236"/>
      <c r="GH12" s="236"/>
      <c r="GI12" s="236"/>
      <c r="GJ12" s="236"/>
      <c r="GK12" s="236"/>
      <c r="GL12" s="236"/>
      <c r="GM12" s="236"/>
      <c r="GN12" s="236"/>
      <c r="GO12" s="236"/>
      <c r="GP12" s="236"/>
      <c r="GQ12" s="236"/>
      <c r="GR12" s="236"/>
      <c r="GS12" s="236"/>
      <c r="GT12" s="236"/>
      <c r="GU12" s="236"/>
      <c r="GV12" s="236"/>
      <c r="GW12" s="236"/>
      <c r="GX12" s="236"/>
      <c r="GY12" s="236"/>
      <c r="GZ12" s="236"/>
      <c r="HA12" s="236"/>
      <c r="HB12" s="236"/>
      <c r="HC12" s="236"/>
      <c r="HD12" s="236"/>
      <c r="HE12" s="236"/>
      <c r="HF12" s="236"/>
      <c r="HG12" s="236"/>
      <c r="HH12" s="236"/>
      <c r="HI12" s="236"/>
      <c r="HJ12" s="236"/>
      <c r="HK12" s="236"/>
      <c r="HL12" s="236"/>
      <c r="HM12" s="236"/>
      <c r="HN12" s="236"/>
      <c r="HO12" s="236"/>
      <c r="HP12" s="236"/>
      <c r="HQ12" s="236"/>
      <c r="HR12" s="236"/>
      <c r="HS12" s="236"/>
      <c r="HT12" s="236"/>
      <c r="HU12" s="236"/>
      <c r="HV12" s="236"/>
      <c r="HW12" s="236"/>
      <c r="HX12" s="236"/>
      <c r="HY12" s="236"/>
      <c r="HZ12" s="236"/>
      <c r="IA12" s="236"/>
      <c r="IB12" s="236"/>
      <c r="IC12" s="236"/>
      <c r="ID12" s="236"/>
      <c r="IE12" s="236"/>
      <c r="IF12" s="236"/>
      <c r="IG12" s="236"/>
      <c r="IH12" s="236"/>
      <c r="II12" s="236"/>
      <c r="IJ12" s="236"/>
      <c r="IK12" s="236"/>
    </row>
    <row r="13" spans="1:245" s="35" customFormat="1" ht="18" customHeight="1">
      <c r="A13" s="59" t="s">
        <v>95</v>
      </c>
      <c r="B13" s="244">
        <v>6500</v>
      </c>
      <c r="C13" s="208">
        <v>6500</v>
      </c>
      <c r="D13" s="261">
        <v>6307</v>
      </c>
      <c r="E13" s="21">
        <f t="shared" si="0"/>
        <v>97</v>
      </c>
      <c r="F13" s="16">
        <f t="shared" si="1"/>
        <v>73.8</v>
      </c>
      <c r="G13" s="236">
        <v>3628</v>
      </c>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236"/>
      <c r="BK13" s="236"/>
      <c r="BL13" s="236"/>
      <c r="BM13" s="236"/>
      <c r="BN13" s="236"/>
      <c r="BO13" s="236"/>
      <c r="BP13" s="236"/>
      <c r="BQ13" s="236"/>
      <c r="BR13" s="236"/>
      <c r="BS13" s="236"/>
      <c r="BT13" s="236"/>
      <c r="BU13" s="236"/>
      <c r="BV13" s="236"/>
      <c r="BW13" s="236"/>
      <c r="BX13" s="236"/>
      <c r="BY13" s="236"/>
      <c r="BZ13" s="236"/>
      <c r="CA13" s="236"/>
      <c r="CB13" s="236"/>
      <c r="CC13" s="236"/>
      <c r="CD13" s="236"/>
      <c r="CE13" s="236"/>
      <c r="CF13" s="236"/>
      <c r="CG13" s="236"/>
      <c r="CH13" s="236"/>
      <c r="CI13" s="236"/>
      <c r="CJ13" s="236"/>
      <c r="CK13" s="236"/>
      <c r="CL13" s="236"/>
      <c r="CM13" s="236"/>
      <c r="CN13" s="236"/>
      <c r="CO13" s="236"/>
      <c r="CP13" s="236"/>
      <c r="CQ13" s="236"/>
      <c r="CR13" s="236"/>
      <c r="CS13" s="236"/>
      <c r="CT13" s="236"/>
      <c r="CU13" s="236"/>
      <c r="CV13" s="236"/>
      <c r="CW13" s="236"/>
      <c r="CX13" s="236"/>
      <c r="CY13" s="236"/>
      <c r="CZ13" s="236"/>
      <c r="DA13" s="236"/>
      <c r="DB13" s="236"/>
      <c r="DC13" s="236"/>
      <c r="DD13" s="236"/>
      <c r="DE13" s="236"/>
      <c r="DF13" s="236"/>
      <c r="DG13" s="236"/>
      <c r="DH13" s="236"/>
      <c r="DI13" s="236"/>
      <c r="DJ13" s="236"/>
      <c r="DK13" s="236"/>
      <c r="DL13" s="236"/>
      <c r="DM13" s="236"/>
      <c r="DN13" s="236"/>
      <c r="DO13" s="236"/>
      <c r="DP13" s="236"/>
      <c r="DQ13" s="236"/>
      <c r="DR13" s="236"/>
      <c r="DS13" s="236"/>
      <c r="DT13" s="236"/>
      <c r="DU13" s="236"/>
      <c r="DV13" s="236"/>
      <c r="DW13" s="236"/>
      <c r="DX13" s="236"/>
      <c r="DY13" s="236"/>
      <c r="DZ13" s="236"/>
      <c r="EA13" s="236"/>
      <c r="EB13" s="236"/>
      <c r="EC13" s="236"/>
      <c r="ED13" s="236"/>
      <c r="EE13" s="236"/>
      <c r="EF13" s="236"/>
      <c r="EG13" s="236"/>
      <c r="EH13" s="236"/>
      <c r="EI13" s="236"/>
      <c r="EJ13" s="236"/>
      <c r="EK13" s="236"/>
      <c r="EL13" s="236"/>
      <c r="EM13" s="236"/>
      <c r="EN13" s="236"/>
      <c r="EO13" s="236"/>
      <c r="EP13" s="236"/>
      <c r="EQ13" s="236"/>
      <c r="ER13" s="236"/>
      <c r="ES13" s="236"/>
      <c r="ET13" s="236"/>
      <c r="EU13" s="236"/>
      <c r="EV13" s="236"/>
      <c r="EW13" s="236"/>
      <c r="EX13" s="236"/>
      <c r="EY13" s="236"/>
      <c r="EZ13" s="236"/>
      <c r="FA13" s="236"/>
      <c r="FB13" s="236"/>
      <c r="FC13" s="236"/>
      <c r="FD13" s="236"/>
      <c r="FE13" s="236"/>
      <c r="FF13" s="236"/>
      <c r="FG13" s="236"/>
      <c r="FH13" s="236"/>
      <c r="FI13" s="236"/>
      <c r="FJ13" s="236"/>
      <c r="FK13" s="236"/>
      <c r="FL13" s="236"/>
      <c r="FM13" s="236"/>
      <c r="FN13" s="236"/>
      <c r="FO13" s="236"/>
      <c r="FP13" s="236"/>
      <c r="FQ13" s="236"/>
      <c r="FR13" s="236"/>
      <c r="FS13" s="236"/>
      <c r="FT13" s="236"/>
      <c r="FU13" s="236"/>
      <c r="FV13" s="236"/>
      <c r="FW13" s="236"/>
      <c r="FX13" s="236"/>
      <c r="FY13" s="236"/>
      <c r="FZ13" s="236"/>
      <c r="GA13" s="236"/>
      <c r="GB13" s="236"/>
      <c r="GC13" s="236"/>
      <c r="GD13" s="236"/>
      <c r="GE13" s="236"/>
      <c r="GF13" s="236"/>
      <c r="GG13" s="236"/>
      <c r="GH13" s="236"/>
      <c r="GI13" s="236"/>
      <c r="GJ13" s="236"/>
      <c r="GK13" s="236"/>
      <c r="GL13" s="236"/>
      <c r="GM13" s="236"/>
      <c r="GN13" s="236"/>
      <c r="GO13" s="236"/>
      <c r="GP13" s="236"/>
      <c r="GQ13" s="236"/>
      <c r="GR13" s="236"/>
      <c r="GS13" s="236"/>
      <c r="GT13" s="236"/>
      <c r="GU13" s="236"/>
      <c r="GV13" s="236"/>
      <c r="GW13" s="236"/>
      <c r="GX13" s="236"/>
      <c r="GY13" s="236"/>
      <c r="GZ13" s="236"/>
      <c r="HA13" s="236"/>
      <c r="HB13" s="236"/>
      <c r="HC13" s="236"/>
      <c r="HD13" s="236"/>
      <c r="HE13" s="236"/>
      <c r="HF13" s="236"/>
      <c r="HG13" s="236"/>
      <c r="HH13" s="236"/>
      <c r="HI13" s="236"/>
      <c r="HJ13" s="236"/>
      <c r="HK13" s="236"/>
      <c r="HL13" s="236"/>
      <c r="HM13" s="236"/>
      <c r="HN13" s="236"/>
      <c r="HO13" s="236"/>
      <c r="HP13" s="236"/>
      <c r="HQ13" s="236"/>
      <c r="HR13" s="236"/>
      <c r="HS13" s="236"/>
      <c r="HT13" s="236"/>
      <c r="HU13" s="236"/>
      <c r="HV13" s="236"/>
      <c r="HW13" s="236"/>
      <c r="HX13" s="236"/>
      <c r="HY13" s="236"/>
      <c r="HZ13" s="236"/>
      <c r="IA13" s="236"/>
      <c r="IB13" s="236"/>
      <c r="IC13" s="236"/>
      <c r="ID13" s="236"/>
      <c r="IE13" s="236"/>
      <c r="IF13" s="236"/>
      <c r="IG13" s="236"/>
      <c r="IH13" s="236"/>
      <c r="II13" s="236"/>
      <c r="IJ13" s="236"/>
      <c r="IK13" s="236"/>
    </row>
    <row r="14" spans="1:245" s="35" customFormat="1" ht="18" customHeight="1">
      <c r="A14" s="59" t="s">
        <v>96</v>
      </c>
      <c r="B14" s="244">
        <v>2100</v>
      </c>
      <c r="C14" s="208">
        <v>2100</v>
      </c>
      <c r="D14" s="261">
        <v>1688</v>
      </c>
      <c r="E14" s="21">
        <f t="shared" si="0"/>
        <v>80.4</v>
      </c>
      <c r="F14" s="16">
        <f t="shared" si="1"/>
        <v>-13</v>
      </c>
      <c r="G14" s="236">
        <v>1941</v>
      </c>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36"/>
      <c r="CA14" s="236"/>
      <c r="CB14" s="236"/>
      <c r="CC14" s="236"/>
      <c r="CD14" s="236"/>
      <c r="CE14" s="236"/>
      <c r="CF14" s="236"/>
      <c r="CG14" s="236"/>
      <c r="CH14" s="236"/>
      <c r="CI14" s="236"/>
      <c r="CJ14" s="236"/>
      <c r="CK14" s="236"/>
      <c r="CL14" s="236"/>
      <c r="CM14" s="236"/>
      <c r="CN14" s="236"/>
      <c r="CO14" s="236"/>
      <c r="CP14" s="236"/>
      <c r="CQ14" s="236"/>
      <c r="CR14" s="236"/>
      <c r="CS14" s="236"/>
      <c r="CT14" s="236"/>
      <c r="CU14" s="236"/>
      <c r="CV14" s="236"/>
      <c r="CW14" s="236"/>
      <c r="CX14" s="236"/>
      <c r="CY14" s="236"/>
      <c r="CZ14" s="236"/>
      <c r="DA14" s="236"/>
      <c r="DB14" s="236"/>
      <c r="DC14" s="236"/>
      <c r="DD14" s="236"/>
      <c r="DE14" s="236"/>
      <c r="DF14" s="236"/>
      <c r="DG14" s="236"/>
      <c r="DH14" s="236"/>
      <c r="DI14" s="236"/>
      <c r="DJ14" s="236"/>
      <c r="DK14" s="236"/>
      <c r="DL14" s="236"/>
      <c r="DM14" s="236"/>
      <c r="DN14" s="236"/>
      <c r="DO14" s="236"/>
      <c r="DP14" s="236"/>
      <c r="DQ14" s="236"/>
      <c r="DR14" s="236"/>
      <c r="DS14" s="236"/>
      <c r="DT14" s="236"/>
      <c r="DU14" s="236"/>
      <c r="DV14" s="236"/>
      <c r="DW14" s="236"/>
      <c r="DX14" s="236"/>
      <c r="DY14" s="236"/>
      <c r="DZ14" s="236"/>
      <c r="EA14" s="236"/>
      <c r="EB14" s="236"/>
      <c r="EC14" s="236"/>
      <c r="ED14" s="236"/>
      <c r="EE14" s="236"/>
      <c r="EF14" s="236"/>
      <c r="EG14" s="236"/>
      <c r="EH14" s="236"/>
      <c r="EI14" s="236"/>
      <c r="EJ14" s="236"/>
      <c r="EK14" s="236"/>
      <c r="EL14" s="236"/>
      <c r="EM14" s="236"/>
      <c r="EN14" s="236"/>
      <c r="EO14" s="236"/>
      <c r="EP14" s="236"/>
      <c r="EQ14" s="236"/>
      <c r="ER14" s="236"/>
      <c r="ES14" s="236"/>
      <c r="ET14" s="236"/>
      <c r="EU14" s="236"/>
      <c r="EV14" s="236"/>
      <c r="EW14" s="236"/>
      <c r="EX14" s="236"/>
      <c r="EY14" s="236"/>
      <c r="EZ14" s="236"/>
      <c r="FA14" s="236"/>
      <c r="FB14" s="236"/>
      <c r="FC14" s="236"/>
      <c r="FD14" s="236"/>
      <c r="FE14" s="236"/>
      <c r="FF14" s="236"/>
      <c r="FG14" s="236"/>
      <c r="FH14" s="236"/>
      <c r="FI14" s="236"/>
      <c r="FJ14" s="236"/>
      <c r="FK14" s="236"/>
      <c r="FL14" s="236"/>
      <c r="FM14" s="236"/>
      <c r="FN14" s="236"/>
      <c r="FO14" s="236"/>
      <c r="FP14" s="236"/>
      <c r="FQ14" s="236"/>
      <c r="FR14" s="236"/>
      <c r="FS14" s="236"/>
      <c r="FT14" s="236"/>
      <c r="FU14" s="236"/>
      <c r="FV14" s="236"/>
      <c r="FW14" s="236"/>
      <c r="FX14" s="236"/>
      <c r="FY14" s="236"/>
      <c r="FZ14" s="236"/>
      <c r="GA14" s="236"/>
      <c r="GB14" s="236"/>
      <c r="GC14" s="236"/>
      <c r="GD14" s="236"/>
      <c r="GE14" s="236"/>
      <c r="GF14" s="236"/>
      <c r="GG14" s="236"/>
      <c r="GH14" s="236"/>
      <c r="GI14" s="236"/>
      <c r="GJ14" s="236"/>
      <c r="GK14" s="236"/>
      <c r="GL14" s="236"/>
      <c r="GM14" s="236"/>
      <c r="GN14" s="236"/>
      <c r="GO14" s="236"/>
      <c r="GP14" s="236"/>
      <c r="GQ14" s="236"/>
      <c r="GR14" s="236"/>
      <c r="GS14" s="236"/>
      <c r="GT14" s="236"/>
      <c r="GU14" s="236"/>
      <c r="GV14" s="236"/>
      <c r="GW14" s="236"/>
      <c r="GX14" s="236"/>
      <c r="GY14" s="236"/>
      <c r="GZ14" s="236"/>
      <c r="HA14" s="236"/>
      <c r="HB14" s="236"/>
      <c r="HC14" s="236"/>
      <c r="HD14" s="236"/>
      <c r="HE14" s="236"/>
      <c r="HF14" s="236"/>
      <c r="HG14" s="236"/>
      <c r="HH14" s="236"/>
      <c r="HI14" s="236"/>
      <c r="HJ14" s="236"/>
      <c r="HK14" s="236"/>
      <c r="HL14" s="236"/>
      <c r="HM14" s="236"/>
      <c r="HN14" s="236"/>
      <c r="HO14" s="236"/>
      <c r="HP14" s="236"/>
      <c r="HQ14" s="236"/>
      <c r="HR14" s="236"/>
      <c r="HS14" s="236"/>
      <c r="HT14" s="236"/>
      <c r="HU14" s="236"/>
      <c r="HV14" s="236"/>
      <c r="HW14" s="236"/>
      <c r="HX14" s="236"/>
      <c r="HY14" s="236"/>
      <c r="HZ14" s="236"/>
      <c r="IA14" s="236"/>
      <c r="IB14" s="236"/>
      <c r="IC14" s="236"/>
      <c r="ID14" s="236"/>
      <c r="IE14" s="236"/>
      <c r="IF14" s="236"/>
      <c r="IG14" s="236"/>
      <c r="IH14" s="236"/>
      <c r="II14" s="236"/>
      <c r="IJ14" s="236"/>
      <c r="IK14" s="236"/>
    </row>
    <row r="15" spans="1:245" s="35" customFormat="1" ht="18" customHeight="1">
      <c r="A15" s="59" t="s">
        <v>388</v>
      </c>
      <c r="B15" s="244">
        <v>1390</v>
      </c>
      <c r="C15" s="208">
        <v>1390</v>
      </c>
      <c r="D15" s="261">
        <v>9621</v>
      </c>
      <c r="E15" s="21">
        <f t="shared" si="0"/>
        <v>692.2</v>
      </c>
      <c r="F15" s="16">
        <f t="shared" si="1"/>
        <v>628.9</v>
      </c>
      <c r="G15" s="236">
        <v>1320</v>
      </c>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c r="BV15" s="236"/>
      <c r="BW15" s="236"/>
      <c r="BX15" s="236"/>
      <c r="BY15" s="236"/>
      <c r="BZ15" s="236"/>
      <c r="CA15" s="236"/>
      <c r="CB15" s="236"/>
      <c r="CC15" s="236"/>
      <c r="CD15" s="236"/>
      <c r="CE15" s="236"/>
      <c r="CF15" s="236"/>
      <c r="CG15" s="236"/>
      <c r="CH15" s="236"/>
      <c r="CI15" s="236"/>
      <c r="CJ15" s="236"/>
      <c r="CK15" s="236"/>
      <c r="CL15" s="236"/>
      <c r="CM15" s="236"/>
      <c r="CN15" s="236"/>
      <c r="CO15" s="236"/>
      <c r="CP15" s="236"/>
      <c r="CQ15" s="236"/>
      <c r="CR15" s="236"/>
      <c r="CS15" s="236"/>
      <c r="CT15" s="236"/>
      <c r="CU15" s="236"/>
      <c r="CV15" s="236"/>
      <c r="CW15" s="236"/>
      <c r="CX15" s="236"/>
      <c r="CY15" s="236"/>
      <c r="CZ15" s="236"/>
      <c r="DA15" s="236"/>
      <c r="DB15" s="236"/>
      <c r="DC15" s="236"/>
      <c r="DD15" s="236"/>
      <c r="DE15" s="236"/>
      <c r="DF15" s="236"/>
      <c r="DG15" s="236"/>
      <c r="DH15" s="236"/>
      <c r="DI15" s="236"/>
      <c r="DJ15" s="236"/>
      <c r="DK15" s="236"/>
      <c r="DL15" s="236"/>
      <c r="DM15" s="236"/>
      <c r="DN15" s="236"/>
      <c r="DO15" s="236"/>
      <c r="DP15" s="236"/>
      <c r="DQ15" s="236"/>
      <c r="DR15" s="236"/>
      <c r="DS15" s="236"/>
      <c r="DT15" s="236"/>
      <c r="DU15" s="236"/>
      <c r="DV15" s="236"/>
      <c r="DW15" s="236"/>
      <c r="DX15" s="236"/>
      <c r="DY15" s="236"/>
      <c r="DZ15" s="236"/>
      <c r="EA15" s="236"/>
      <c r="EB15" s="236"/>
      <c r="EC15" s="236"/>
      <c r="ED15" s="236"/>
      <c r="EE15" s="236"/>
      <c r="EF15" s="236"/>
      <c r="EG15" s="236"/>
      <c r="EH15" s="236"/>
      <c r="EI15" s="236"/>
      <c r="EJ15" s="236"/>
      <c r="EK15" s="236"/>
      <c r="EL15" s="236"/>
      <c r="EM15" s="236"/>
      <c r="EN15" s="236"/>
      <c r="EO15" s="236"/>
      <c r="EP15" s="236"/>
      <c r="EQ15" s="236"/>
      <c r="ER15" s="236"/>
      <c r="ES15" s="236"/>
      <c r="ET15" s="236"/>
      <c r="EU15" s="236"/>
      <c r="EV15" s="236"/>
      <c r="EW15" s="236"/>
      <c r="EX15" s="236"/>
      <c r="EY15" s="236"/>
      <c r="EZ15" s="236"/>
      <c r="FA15" s="236"/>
      <c r="FB15" s="236"/>
      <c r="FC15" s="236"/>
      <c r="FD15" s="236"/>
      <c r="FE15" s="236"/>
      <c r="FF15" s="236"/>
      <c r="FG15" s="236"/>
      <c r="FH15" s="236"/>
      <c r="FI15" s="236"/>
      <c r="FJ15" s="236"/>
      <c r="FK15" s="236"/>
      <c r="FL15" s="236"/>
      <c r="FM15" s="236"/>
      <c r="FN15" s="236"/>
      <c r="FO15" s="236"/>
      <c r="FP15" s="236"/>
      <c r="FQ15" s="236"/>
      <c r="FR15" s="236"/>
      <c r="FS15" s="236"/>
      <c r="FT15" s="236"/>
      <c r="FU15" s="236"/>
      <c r="FV15" s="236"/>
      <c r="FW15" s="236"/>
      <c r="FX15" s="236"/>
      <c r="FY15" s="236"/>
      <c r="FZ15" s="236"/>
      <c r="GA15" s="236"/>
      <c r="GB15" s="236"/>
      <c r="GC15" s="236"/>
      <c r="GD15" s="236"/>
      <c r="GE15" s="236"/>
      <c r="GF15" s="236"/>
      <c r="GG15" s="236"/>
      <c r="GH15" s="236"/>
      <c r="GI15" s="236"/>
      <c r="GJ15" s="236"/>
      <c r="GK15" s="236"/>
      <c r="GL15" s="236"/>
      <c r="GM15" s="236"/>
      <c r="GN15" s="236"/>
      <c r="GO15" s="236"/>
      <c r="GP15" s="236"/>
      <c r="GQ15" s="236"/>
      <c r="GR15" s="236"/>
      <c r="GS15" s="236"/>
      <c r="GT15" s="236"/>
      <c r="GU15" s="236"/>
      <c r="GV15" s="236"/>
      <c r="GW15" s="236"/>
      <c r="GX15" s="236"/>
      <c r="GY15" s="236"/>
      <c r="GZ15" s="236"/>
      <c r="HA15" s="236"/>
      <c r="HB15" s="236"/>
      <c r="HC15" s="236"/>
      <c r="HD15" s="236"/>
      <c r="HE15" s="236"/>
      <c r="HF15" s="236"/>
      <c r="HG15" s="236"/>
      <c r="HH15" s="236"/>
      <c r="HI15" s="236"/>
      <c r="HJ15" s="236"/>
      <c r="HK15" s="236"/>
      <c r="HL15" s="236"/>
      <c r="HM15" s="236"/>
      <c r="HN15" s="236"/>
      <c r="HO15" s="236"/>
      <c r="HP15" s="236"/>
      <c r="HQ15" s="236"/>
      <c r="HR15" s="236"/>
      <c r="HS15" s="236"/>
      <c r="HT15" s="236"/>
      <c r="HU15" s="236"/>
      <c r="HV15" s="236"/>
      <c r="HW15" s="236"/>
      <c r="HX15" s="236"/>
      <c r="HY15" s="236"/>
      <c r="HZ15" s="236"/>
      <c r="IA15" s="236"/>
      <c r="IB15" s="236"/>
      <c r="IC15" s="236"/>
      <c r="ID15" s="236"/>
      <c r="IE15" s="236"/>
      <c r="IF15" s="236"/>
      <c r="IG15" s="236"/>
      <c r="IH15" s="236"/>
      <c r="II15" s="236"/>
      <c r="IJ15" s="236"/>
      <c r="IK15" s="236"/>
    </row>
    <row r="16" spans="1:245" s="35" customFormat="1" ht="18" customHeight="1">
      <c r="A16" s="59" t="s">
        <v>99</v>
      </c>
      <c r="B16" s="246">
        <v>13580</v>
      </c>
      <c r="C16" s="206">
        <v>13580</v>
      </c>
      <c r="D16" s="261">
        <v>13236</v>
      </c>
      <c r="E16" s="21">
        <f t="shared" si="0"/>
        <v>97.5</v>
      </c>
      <c r="F16" s="16">
        <f t="shared" si="1"/>
        <v>14.5</v>
      </c>
      <c r="G16" s="236">
        <v>11556</v>
      </c>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c r="BU16" s="236"/>
      <c r="BV16" s="236"/>
      <c r="BW16" s="236"/>
      <c r="BX16" s="236"/>
      <c r="BY16" s="236"/>
      <c r="BZ16" s="236"/>
      <c r="CA16" s="236"/>
      <c r="CB16" s="236"/>
      <c r="CC16" s="236"/>
      <c r="CD16" s="236"/>
      <c r="CE16" s="236"/>
      <c r="CF16" s="236"/>
      <c r="CG16" s="236"/>
      <c r="CH16" s="236"/>
      <c r="CI16" s="236"/>
      <c r="CJ16" s="236"/>
      <c r="CK16" s="236"/>
      <c r="CL16" s="236"/>
      <c r="CM16" s="236"/>
      <c r="CN16" s="236"/>
      <c r="CO16" s="236"/>
      <c r="CP16" s="236"/>
      <c r="CQ16" s="236"/>
      <c r="CR16" s="236"/>
      <c r="CS16" s="236"/>
      <c r="CT16" s="236"/>
      <c r="CU16" s="236"/>
      <c r="CV16" s="236"/>
      <c r="CW16" s="236"/>
      <c r="CX16" s="236"/>
      <c r="CY16" s="236"/>
      <c r="CZ16" s="236"/>
      <c r="DA16" s="236"/>
      <c r="DB16" s="236"/>
      <c r="DC16" s="236"/>
      <c r="DD16" s="236"/>
      <c r="DE16" s="236"/>
      <c r="DF16" s="236"/>
      <c r="DG16" s="236"/>
      <c r="DH16" s="236"/>
      <c r="DI16" s="236"/>
      <c r="DJ16" s="236"/>
      <c r="DK16" s="236"/>
      <c r="DL16" s="236"/>
      <c r="DM16" s="236"/>
      <c r="DN16" s="236"/>
      <c r="DO16" s="236"/>
      <c r="DP16" s="236"/>
      <c r="DQ16" s="236"/>
      <c r="DR16" s="236"/>
      <c r="DS16" s="236"/>
      <c r="DT16" s="236"/>
      <c r="DU16" s="236"/>
      <c r="DV16" s="236"/>
      <c r="DW16" s="236"/>
      <c r="DX16" s="236"/>
      <c r="DY16" s="236"/>
      <c r="DZ16" s="236"/>
      <c r="EA16" s="236"/>
      <c r="EB16" s="236"/>
      <c r="EC16" s="236"/>
      <c r="ED16" s="236"/>
      <c r="EE16" s="236"/>
      <c r="EF16" s="236"/>
      <c r="EG16" s="236"/>
      <c r="EH16" s="236"/>
      <c r="EI16" s="236"/>
      <c r="EJ16" s="236"/>
      <c r="EK16" s="236"/>
      <c r="EL16" s="236"/>
      <c r="EM16" s="236"/>
      <c r="EN16" s="236"/>
      <c r="EO16" s="236"/>
      <c r="EP16" s="236"/>
      <c r="EQ16" s="236"/>
      <c r="ER16" s="236"/>
      <c r="ES16" s="236"/>
      <c r="ET16" s="236"/>
      <c r="EU16" s="236"/>
      <c r="EV16" s="236"/>
      <c r="EW16" s="236"/>
      <c r="EX16" s="236"/>
      <c r="EY16" s="236"/>
      <c r="EZ16" s="236"/>
      <c r="FA16" s="236"/>
      <c r="FB16" s="236"/>
      <c r="FC16" s="236"/>
      <c r="FD16" s="236"/>
      <c r="FE16" s="236"/>
      <c r="FF16" s="236"/>
      <c r="FG16" s="236"/>
      <c r="FH16" s="236"/>
      <c r="FI16" s="236"/>
      <c r="FJ16" s="236"/>
      <c r="FK16" s="236"/>
      <c r="FL16" s="236"/>
      <c r="FM16" s="236"/>
      <c r="FN16" s="236"/>
      <c r="FO16" s="236"/>
      <c r="FP16" s="236"/>
      <c r="FQ16" s="236"/>
      <c r="FR16" s="236"/>
      <c r="FS16" s="236"/>
      <c r="FT16" s="236"/>
      <c r="FU16" s="236"/>
      <c r="FV16" s="236"/>
      <c r="FW16" s="236"/>
      <c r="FX16" s="236"/>
      <c r="FY16" s="236"/>
      <c r="FZ16" s="236"/>
      <c r="GA16" s="236"/>
      <c r="GB16" s="236"/>
      <c r="GC16" s="236"/>
      <c r="GD16" s="236"/>
      <c r="GE16" s="236"/>
      <c r="GF16" s="236"/>
      <c r="GG16" s="236"/>
      <c r="GH16" s="236"/>
      <c r="GI16" s="236"/>
      <c r="GJ16" s="236"/>
      <c r="GK16" s="236"/>
      <c r="GL16" s="236"/>
      <c r="GM16" s="236"/>
      <c r="GN16" s="236"/>
      <c r="GO16" s="236"/>
      <c r="GP16" s="236"/>
      <c r="GQ16" s="236"/>
      <c r="GR16" s="236"/>
      <c r="GS16" s="236"/>
      <c r="GT16" s="236"/>
      <c r="GU16" s="236"/>
      <c r="GV16" s="236"/>
      <c r="GW16" s="236"/>
      <c r="GX16" s="236"/>
      <c r="GY16" s="236"/>
      <c r="GZ16" s="236"/>
      <c r="HA16" s="236"/>
      <c r="HB16" s="236"/>
      <c r="HC16" s="236"/>
      <c r="HD16" s="236"/>
      <c r="HE16" s="236"/>
      <c r="HF16" s="236"/>
      <c r="HG16" s="236"/>
      <c r="HH16" s="236"/>
      <c r="HI16" s="236"/>
      <c r="HJ16" s="236"/>
      <c r="HK16" s="236"/>
      <c r="HL16" s="236"/>
      <c r="HM16" s="236"/>
      <c r="HN16" s="236"/>
      <c r="HO16" s="236"/>
      <c r="HP16" s="236"/>
      <c r="HQ16" s="236"/>
      <c r="HR16" s="236"/>
      <c r="HS16" s="236"/>
      <c r="HT16" s="236"/>
      <c r="HU16" s="236"/>
      <c r="HV16" s="236"/>
      <c r="HW16" s="236"/>
      <c r="HX16" s="236"/>
      <c r="HY16" s="236"/>
      <c r="HZ16" s="236"/>
      <c r="IA16" s="236"/>
      <c r="IB16" s="236"/>
      <c r="IC16" s="236"/>
      <c r="ID16" s="236"/>
      <c r="IE16" s="236"/>
      <c r="IF16" s="236"/>
      <c r="IG16" s="236"/>
      <c r="IH16" s="236"/>
      <c r="II16" s="236"/>
      <c r="IJ16" s="236"/>
      <c r="IK16" s="236"/>
    </row>
    <row r="17" spans="1:245" s="35" customFormat="1" ht="18" customHeight="1">
      <c r="A17" s="59" t="s">
        <v>97</v>
      </c>
      <c r="B17" s="245">
        <v>10500</v>
      </c>
      <c r="C17" s="51">
        <v>10500</v>
      </c>
      <c r="D17" s="261">
        <v>22698</v>
      </c>
      <c r="E17" s="21">
        <f t="shared" si="0"/>
        <v>216.2</v>
      </c>
      <c r="F17" s="16">
        <f t="shared" si="1"/>
        <v>175.1</v>
      </c>
      <c r="G17" s="236">
        <v>8252</v>
      </c>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c r="CA17" s="236"/>
      <c r="CB17" s="236"/>
      <c r="CC17" s="236"/>
      <c r="CD17" s="236"/>
      <c r="CE17" s="236"/>
      <c r="CF17" s="236"/>
      <c r="CG17" s="236"/>
      <c r="CH17" s="236"/>
      <c r="CI17" s="236"/>
      <c r="CJ17" s="236"/>
      <c r="CK17" s="236"/>
      <c r="CL17" s="236"/>
      <c r="CM17" s="236"/>
      <c r="CN17" s="236"/>
      <c r="CO17" s="236"/>
      <c r="CP17" s="236"/>
      <c r="CQ17" s="236"/>
      <c r="CR17" s="236"/>
      <c r="CS17" s="236"/>
      <c r="CT17" s="236"/>
      <c r="CU17" s="236"/>
      <c r="CV17" s="236"/>
      <c r="CW17" s="236"/>
      <c r="CX17" s="236"/>
      <c r="CY17" s="236"/>
      <c r="CZ17" s="236"/>
      <c r="DA17" s="236"/>
      <c r="DB17" s="236"/>
      <c r="DC17" s="236"/>
      <c r="DD17" s="236"/>
      <c r="DE17" s="236"/>
      <c r="DF17" s="236"/>
      <c r="DG17" s="236"/>
      <c r="DH17" s="236"/>
      <c r="DI17" s="236"/>
      <c r="DJ17" s="236"/>
      <c r="DK17" s="236"/>
      <c r="DL17" s="236"/>
      <c r="DM17" s="236"/>
      <c r="DN17" s="236"/>
      <c r="DO17" s="236"/>
      <c r="DP17" s="236"/>
      <c r="DQ17" s="236"/>
      <c r="DR17" s="236"/>
      <c r="DS17" s="236"/>
      <c r="DT17" s="236"/>
      <c r="DU17" s="236"/>
      <c r="DV17" s="236"/>
      <c r="DW17" s="236"/>
      <c r="DX17" s="236"/>
      <c r="DY17" s="236"/>
      <c r="DZ17" s="236"/>
      <c r="EA17" s="236"/>
      <c r="EB17" s="236"/>
      <c r="EC17" s="236"/>
      <c r="ED17" s="236"/>
      <c r="EE17" s="236"/>
      <c r="EF17" s="236"/>
      <c r="EG17" s="236"/>
      <c r="EH17" s="236"/>
      <c r="EI17" s="236"/>
      <c r="EJ17" s="236"/>
      <c r="EK17" s="236"/>
      <c r="EL17" s="236"/>
      <c r="EM17" s="236"/>
      <c r="EN17" s="236"/>
      <c r="EO17" s="236"/>
      <c r="EP17" s="236"/>
      <c r="EQ17" s="236"/>
      <c r="ER17" s="236"/>
      <c r="ES17" s="236"/>
      <c r="ET17" s="236"/>
      <c r="EU17" s="236"/>
      <c r="EV17" s="236"/>
      <c r="EW17" s="236"/>
      <c r="EX17" s="236"/>
      <c r="EY17" s="236"/>
      <c r="EZ17" s="236"/>
      <c r="FA17" s="236"/>
      <c r="FB17" s="236"/>
      <c r="FC17" s="236"/>
      <c r="FD17" s="236"/>
      <c r="FE17" s="236"/>
      <c r="FF17" s="236"/>
      <c r="FG17" s="236"/>
      <c r="FH17" s="236"/>
      <c r="FI17" s="236"/>
      <c r="FJ17" s="236"/>
      <c r="FK17" s="236"/>
      <c r="FL17" s="236"/>
      <c r="FM17" s="236"/>
      <c r="FN17" s="236"/>
      <c r="FO17" s="236"/>
      <c r="FP17" s="236"/>
      <c r="FQ17" s="236"/>
      <c r="FR17" s="236"/>
      <c r="FS17" s="236"/>
      <c r="FT17" s="236"/>
      <c r="FU17" s="236"/>
      <c r="FV17" s="236"/>
      <c r="FW17" s="236"/>
      <c r="FX17" s="236"/>
      <c r="FY17" s="236"/>
      <c r="FZ17" s="236"/>
      <c r="GA17" s="236"/>
      <c r="GB17" s="236"/>
      <c r="GC17" s="236"/>
      <c r="GD17" s="236"/>
      <c r="GE17" s="236"/>
      <c r="GF17" s="236"/>
      <c r="GG17" s="236"/>
      <c r="GH17" s="236"/>
      <c r="GI17" s="236"/>
      <c r="GJ17" s="236"/>
      <c r="GK17" s="236"/>
      <c r="GL17" s="236"/>
      <c r="GM17" s="236"/>
      <c r="GN17" s="236"/>
      <c r="GO17" s="236"/>
      <c r="GP17" s="236"/>
      <c r="GQ17" s="236"/>
      <c r="GR17" s="236"/>
      <c r="GS17" s="236"/>
      <c r="GT17" s="236"/>
      <c r="GU17" s="236"/>
      <c r="GV17" s="236"/>
      <c r="GW17" s="236"/>
      <c r="GX17" s="236"/>
      <c r="GY17" s="236"/>
      <c r="GZ17" s="236"/>
      <c r="HA17" s="236"/>
      <c r="HB17" s="236"/>
      <c r="HC17" s="236"/>
      <c r="HD17" s="236"/>
      <c r="HE17" s="236"/>
      <c r="HF17" s="236"/>
      <c r="HG17" s="236"/>
      <c r="HH17" s="236"/>
      <c r="HI17" s="236"/>
      <c r="HJ17" s="236"/>
      <c r="HK17" s="236"/>
      <c r="HL17" s="236"/>
      <c r="HM17" s="236"/>
      <c r="HN17" s="236"/>
      <c r="HO17" s="236"/>
      <c r="HP17" s="236"/>
      <c r="HQ17" s="236"/>
      <c r="HR17" s="236"/>
      <c r="HS17" s="236"/>
      <c r="HT17" s="236"/>
      <c r="HU17" s="236"/>
      <c r="HV17" s="236"/>
      <c r="HW17" s="236"/>
      <c r="HX17" s="236"/>
      <c r="HY17" s="236"/>
      <c r="HZ17" s="236"/>
      <c r="IA17" s="236"/>
      <c r="IB17" s="236"/>
      <c r="IC17" s="236"/>
      <c r="ID17" s="236"/>
      <c r="IE17" s="236"/>
      <c r="IF17" s="236"/>
      <c r="IG17" s="236"/>
      <c r="IH17" s="236"/>
      <c r="II17" s="236"/>
      <c r="IJ17" s="236"/>
      <c r="IK17" s="236"/>
    </row>
    <row r="18" spans="1:245" s="35" customFormat="1" ht="18" customHeight="1">
      <c r="A18" s="59" t="s">
        <v>389</v>
      </c>
      <c r="B18" s="245">
        <v>986</v>
      </c>
      <c r="C18" s="51">
        <v>986</v>
      </c>
      <c r="D18" s="261">
        <v>1293</v>
      </c>
      <c r="E18" s="21">
        <f t="shared" si="0"/>
        <v>131.1</v>
      </c>
      <c r="F18" s="16">
        <f t="shared" si="1"/>
        <v>46.8</v>
      </c>
      <c r="G18" s="236">
        <v>881</v>
      </c>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c r="BM18" s="236"/>
      <c r="BN18" s="236"/>
      <c r="BO18" s="236"/>
      <c r="BP18" s="236"/>
      <c r="BQ18" s="236"/>
      <c r="BR18" s="236"/>
      <c r="BS18" s="236"/>
      <c r="BT18" s="236"/>
      <c r="BU18" s="236"/>
      <c r="BV18" s="236"/>
      <c r="BW18" s="236"/>
      <c r="BX18" s="236"/>
      <c r="BY18" s="236"/>
      <c r="BZ18" s="236"/>
      <c r="CA18" s="236"/>
      <c r="CB18" s="236"/>
      <c r="CC18" s="236"/>
      <c r="CD18" s="236"/>
      <c r="CE18" s="236"/>
      <c r="CF18" s="236"/>
      <c r="CG18" s="236"/>
      <c r="CH18" s="236"/>
      <c r="CI18" s="236"/>
      <c r="CJ18" s="236"/>
      <c r="CK18" s="236"/>
      <c r="CL18" s="236"/>
      <c r="CM18" s="236"/>
      <c r="CN18" s="236"/>
      <c r="CO18" s="236"/>
      <c r="CP18" s="236"/>
      <c r="CQ18" s="236"/>
      <c r="CR18" s="236"/>
      <c r="CS18" s="236"/>
      <c r="CT18" s="236"/>
      <c r="CU18" s="236"/>
      <c r="CV18" s="236"/>
      <c r="CW18" s="236"/>
      <c r="CX18" s="236"/>
      <c r="CY18" s="236"/>
      <c r="CZ18" s="236"/>
      <c r="DA18" s="236"/>
      <c r="DB18" s="236"/>
      <c r="DC18" s="236"/>
      <c r="DD18" s="236"/>
      <c r="DE18" s="236"/>
      <c r="DF18" s="236"/>
      <c r="DG18" s="236"/>
      <c r="DH18" s="236"/>
      <c r="DI18" s="236"/>
      <c r="DJ18" s="236"/>
      <c r="DK18" s="236"/>
      <c r="DL18" s="236"/>
      <c r="DM18" s="236"/>
      <c r="DN18" s="236"/>
      <c r="DO18" s="236"/>
      <c r="DP18" s="236"/>
      <c r="DQ18" s="236"/>
      <c r="DR18" s="236"/>
      <c r="DS18" s="236"/>
      <c r="DT18" s="236"/>
      <c r="DU18" s="236"/>
      <c r="DV18" s="236"/>
      <c r="DW18" s="236"/>
      <c r="DX18" s="236"/>
      <c r="DY18" s="236"/>
      <c r="DZ18" s="236"/>
      <c r="EA18" s="236"/>
      <c r="EB18" s="236"/>
      <c r="EC18" s="236"/>
      <c r="ED18" s="236"/>
      <c r="EE18" s="236"/>
      <c r="EF18" s="236"/>
      <c r="EG18" s="236"/>
      <c r="EH18" s="236"/>
      <c r="EI18" s="236"/>
      <c r="EJ18" s="236"/>
      <c r="EK18" s="236"/>
      <c r="EL18" s="236"/>
      <c r="EM18" s="236"/>
      <c r="EN18" s="236"/>
      <c r="EO18" s="236"/>
      <c r="EP18" s="236"/>
      <c r="EQ18" s="236"/>
      <c r="ER18" s="236"/>
      <c r="ES18" s="236"/>
      <c r="ET18" s="236"/>
      <c r="EU18" s="236"/>
      <c r="EV18" s="236"/>
      <c r="EW18" s="236"/>
      <c r="EX18" s="236"/>
      <c r="EY18" s="236"/>
      <c r="EZ18" s="236"/>
      <c r="FA18" s="236"/>
      <c r="FB18" s="236"/>
      <c r="FC18" s="236"/>
      <c r="FD18" s="236"/>
      <c r="FE18" s="236"/>
      <c r="FF18" s="236"/>
      <c r="FG18" s="236"/>
      <c r="FH18" s="236"/>
      <c r="FI18" s="236"/>
      <c r="FJ18" s="236"/>
      <c r="FK18" s="236"/>
      <c r="FL18" s="236"/>
      <c r="FM18" s="236"/>
      <c r="FN18" s="236"/>
      <c r="FO18" s="236"/>
      <c r="FP18" s="236"/>
      <c r="FQ18" s="236"/>
      <c r="FR18" s="236"/>
      <c r="FS18" s="236"/>
      <c r="FT18" s="236"/>
      <c r="FU18" s="236"/>
      <c r="FV18" s="236"/>
      <c r="FW18" s="236"/>
      <c r="FX18" s="236"/>
      <c r="FY18" s="236"/>
      <c r="FZ18" s="236"/>
      <c r="GA18" s="236"/>
      <c r="GB18" s="236"/>
      <c r="GC18" s="236"/>
      <c r="GD18" s="236"/>
      <c r="GE18" s="236"/>
      <c r="GF18" s="236"/>
      <c r="GG18" s="236"/>
      <c r="GH18" s="236"/>
      <c r="GI18" s="236"/>
      <c r="GJ18" s="236"/>
      <c r="GK18" s="236"/>
      <c r="GL18" s="236"/>
      <c r="GM18" s="236"/>
      <c r="GN18" s="236"/>
      <c r="GO18" s="236"/>
      <c r="GP18" s="236"/>
      <c r="GQ18" s="236"/>
      <c r="GR18" s="236"/>
      <c r="GS18" s="236"/>
      <c r="GT18" s="236"/>
      <c r="GU18" s="236"/>
      <c r="GV18" s="236"/>
      <c r="GW18" s="236"/>
      <c r="GX18" s="236"/>
      <c r="GY18" s="236"/>
      <c r="GZ18" s="236"/>
      <c r="HA18" s="236"/>
      <c r="HB18" s="236"/>
      <c r="HC18" s="236"/>
      <c r="HD18" s="236"/>
      <c r="HE18" s="236"/>
      <c r="HF18" s="236"/>
      <c r="HG18" s="236"/>
      <c r="HH18" s="236"/>
      <c r="HI18" s="236"/>
      <c r="HJ18" s="236"/>
      <c r="HK18" s="236"/>
      <c r="HL18" s="236"/>
      <c r="HM18" s="236"/>
      <c r="HN18" s="236"/>
      <c r="HO18" s="236"/>
      <c r="HP18" s="236"/>
      <c r="HQ18" s="236"/>
      <c r="HR18" s="236"/>
      <c r="HS18" s="236"/>
      <c r="HT18" s="236"/>
      <c r="HU18" s="236"/>
      <c r="HV18" s="236"/>
      <c r="HW18" s="236"/>
      <c r="HX18" s="236"/>
      <c r="HY18" s="236"/>
      <c r="HZ18" s="236"/>
      <c r="IA18" s="236"/>
      <c r="IB18" s="236"/>
      <c r="IC18" s="236"/>
      <c r="ID18" s="236"/>
      <c r="IE18" s="236"/>
      <c r="IF18" s="236"/>
      <c r="IG18" s="236"/>
      <c r="IH18" s="236"/>
      <c r="II18" s="236"/>
      <c r="IJ18" s="236"/>
      <c r="IK18" s="236"/>
    </row>
    <row r="19" spans="1:245" s="35" customFormat="1" ht="18" customHeight="1">
      <c r="A19" s="59" t="s">
        <v>390</v>
      </c>
      <c r="B19" s="245">
        <v>11600</v>
      </c>
      <c r="C19" s="51">
        <v>11600</v>
      </c>
      <c r="D19" s="261">
        <v>10382</v>
      </c>
      <c r="E19" s="21">
        <f t="shared" si="0"/>
        <v>89.5</v>
      </c>
      <c r="F19" s="16">
        <f t="shared" si="1"/>
        <v>-36.8</v>
      </c>
      <c r="G19" s="236">
        <v>16421</v>
      </c>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6"/>
      <c r="BZ19" s="236"/>
      <c r="CA19" s="236"/>
      <c r="CB19" s="236"/>
      <c r="CC19" s="236"/>
      <c r="CD19" s="236"/>
      <c r="CE19" s="236"/>
      <c r="CF19" s="236"/>
      <c r="CG19" s="236"/>
      <c r="CH19" s="236"/>
      <c r="CI19" s="236"/>
      <c r="CJ19" s="236"/>
      <c r="CK19" s="236"/>
      <c r="CL19" s="236"/>
      <c r="CM19" s="236"/>
      <c r="CN19" s="236"/>
      <c r="CO19" s="236"/>
      <c r="CP19" s="236"/>
      <c r="CQ19" s="236"/>
      <c r="CR19" s="236"/>
      <c r="CS19" s="236"/>
      <c r="CT19" s="236"/>
      <c r="CU19" s="236"/>
      <c r="CV19" s="236"/>
      <c r="CW19" s="236"/>
      <c r="CX19" s="236"/>
      <c r="CY19" s="236"/>
      <c r="CZ19" s="236"/>
      <c r="DA19" s="236"/>
      <c r="DB19" s="236"/>
      <c r="DC19" s="236"/>
      <c r="DD19" s="236"/>
      <c r="DE19" s="236"/>
      <c r="DF19" s="236"/>
      <c r="DG19" s="236"/>
      <c r="DH19" s="236"/>
      <c r="DI19" s="236"/>
      <c r="DJ19" s="236"/>
      <c r="DK19" s="236"/>
      <c r="DL19" s="236"/>
      <c r="DM19" s="236"/>
      <c r="DN19" s="236"/>
      <c r="DO19" s="236"/>
      <c r="DP19" s="236"/>
      <c r="DQ19" s="236"/>
      <c r="DR19" s="236"/>
      <c r="DS19" s="236"/>
      <c r="DT19" s="236"/>
      <c r="DU19" s="236"/>
      <c r="DV19" s="236"/>
      <c r="DW19" s="236"/>
      <c r="DX19" s="236"/>
      <c r="DY19" s="236"/>
      <c r="DZ19" s="236"/>
      <c r="EA19" s="236"/>
      <c r="EB19" s="236"/>
      <c r="EC19" s="236"/>
      <c r="ED19" s="236"/>
      <c r="EE19" s="236"/>
      <c r="EF19" s="236"/>
      <c r="EG19" s="236"/>
      <c r="EH19" s="236"/>
      <c r="EI19" s="236"/>
      <c r="EJ19" s="236"/>
      <c r="EK19" s="236"/>
      <c r="EL19" s="236"/>
      <c r="EM19" s="236"/>
      <c r="EN19" s="236"/>
      <c r="EO19" s="236"/>
      <c r="EP19" s="236"/>
      <c r="EQ19" s="236"/>
      <c r="ER19" s="236"/>
      <c r="ES19" s="236"/>
      <c r="ET19" s="236"/>
      <c r="EU19" s="236"/>
      <c r="EV19" s="236"/>
      <c r="EW19" s="236"/>
      <c r="EX19" s="236"/>
      <c r="EY19" s="236"/>
      <c r="EZ19" s="236"/>
      <c r="FA19" s="236"/>
      <c r="FB19" s="236"/>
      <c r="FC19" s="236"/>
      <c r="FD19" s="236"/>
      <c r="FE19" s="236"/>
      <c r="FF19" s="236"/>
      <c r="FG19" s="236"/>
      <c r="FH19" s="236"/>
      <c r="FI19" s="236"/>
      <c r="FJ19" s="236"/>
      <c r="FK19" s="236"/>
      <c r="FL19" s="236"/>
      <c r="FM19" s="236"/>
      <c r="FN19" s="236"/>
      <c r="FO19" s="236"/>
      <c r="FP19" s="236"/>
      <c r="FQ19" s="236"/>
      <c r="FR19" s="236"/>
      <c r="FS19" s="236"/>
      <c r="FT19" s="236"/>
      <c r="FU19" s="236"/>
      <c r="FV19" s="236"/>
      <c r="FW19" s="236"/>
      <c r="FX19" s="236"/>
      <c r="FY19" s="236"/>
      <c r="FZ19" s="236"/>
      <c r="GA19" s="236"/>
      <c r="GB19" s="236"/>
      <c r="GC19" s="236"/>
      <c r="GD19" s="236"/>
      <c r="GE19" s="236"/>
      <c r="GF19" s="236"/>
      <c r="GG19" s="236"/>
      <c r="GH19" s="236"/>
      <c r="GI19" s="236"/>
      <c r="GJ19" s="236"/>
      <c r="GK19" s="236"/>
      <c r="GL19" s="236"/>
      <c r="GM19" s="236"/>
      <c r="GN19" s="236"/>
      <c r="GO19" s="236"/>
      <c r="GP19" s="236"/>
      <c r="GQ19" s="236"/>
      <c r="GR19" s="236"/>
      <c r="GS19" s="236"/>
      <c r="GT19" s="236"/>
      <c r="GU19" s="236"/>
      <c r="GV19" s="236"/>
      <c r="GW19" s="236"/>
      <c r="GX19" s="236"/>
      <c r="GY19" s="236"/>
      <c r="GZ19" s="236"/>
      <c r="HA19" s="236"/>
      <c r="HB19" s="236"/>
      <c r="HC19" s="236"/>
      <c r="HD19" s="236"/>
      <c r="HE19" s="236"/>
      <c r="HF19" s="236"/>
      <c r="HG19" s="236"/>
      <c r="HH19" s="236"/>
      <c r="HI19" s="236"/>
      <c r="HJ19" s="236"/>
      <c r="HK19" s="236"/>
      <c r="HL19" s="236"/>
      <c r="HM19" s="236"/>
      <c r="HN19" s="236"/>
      <c r="HO19" s="236"/>
      <c r="HP19" s="236"/>
      <c r="HQ19" s="236"/>
      <c r="HR19" s="236"/>
      <c r="HS19" s="236"/>
      <c r="HT19" s="236"/>
      <c r="HU19" s="236"/>
      <c r="HV19" s="236"/>
      <c r="HW19" s="236"/>
      <c r="HX19" s="236"/>
      <c r="HY19" s="236"/>
      <c r="HZ19" s="236"/>
      <c r="IA19" s="236"/>
      <c r="IB19" s="236"/>
      <c r="IC19" s="236"/>
      <c r="ID19" s="236"/>
      <c r="IE19" s="236"/>
      <c r="IF19" s="236"/>
      <c r="IG19" s="236"/>
      <c r="IH19" s="236"/>
      <c r="II19" s="236"/>
      <c r="IJ19" s="236"/>
      <c r="IK19" s="236"/>
    </row>
    <row r="20" spans="1:245" s="35" customFormat="1" ht="18" customHeight="1">
      <c r="A20" s="59" t="s">
        <v>98</v>
      </c>
      <c r="B20" s="245">
        <v>12350</v>
      </c>
      <c r="C20" s="51">
        <v>12350</v>
      </c>
      <c r="D20" s="261">
        <v>13081</v>
      </c>
      <c r="E20" s="21">
        <f t="shared" si="0"/>
        <v>105.9</v>
      </c>
      <c r="F20" s="16">
        <f t="shared" si="1"/>
        <v>59.5</v>
      </c>
      <c r="G20" s="236">
        <v>8199</v>
      </c>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6"/>
      <c r="CH20" s="236"/>
      <c r="CI20" s="236"/>
      <c r="CJ20" s="236"/>
      <c r="CK20" s="236"/>
      <c r="CL20" s="236"/>
      <c r="CM20" s="236"/>
      <c r="CN20" s="236"/>
      <c r="CO20" s="236"/>
      <c r="CP20" s="236"/>
      <c r="CQ20" s="236"/>
      <c r="CR20" s="236"/>
      <c r="CS20" s="236"/>
      <c r="CT20" s="236"/>
      <c r="CU20" s="236"/>
      <c r="CV20" s="236"/>
      <c r="CW20" s="236"/>
      <c r="CX20" s="236"/>
      <c r="CY20" s="236"/>
      <c r="CZ20" s="236"/>
      <c r="DA20" s="236"/>
      <c r="DB20" s="236"/>
      <c r="DC20" s="236"/>
      <c r="DD20" s="236"/>
      <c r="DE20" s="236"/>
      <c r="DF20" s="236"/>
      <c r="DG20" s="236"/>
      <c r="DH20" s="236"/>
      <c r="DI20" s="236"/>
      <c r="DJ20" s="236"/>
      <c r="DK20" s="236"/>
      <c r="DL20" s="236"/>
      <c r="DM20" s="236"/>
      <c r="DN20" s="236"/>
      <c r="DO20" s="236"/>
      <c r="DP20" s="236"/>
      <c r="DQ20" s="236"/>
      <c r="DR20" s="236"/>
      <c r="DS20" s="236"/>
      <c r="DT20" s="236"/>
      <c r="DU20" s="236"/>
      <c r="DV20" s="236"/>
      <c r="DW20" s="236"/>
      <c r="DX20" s="236"/>
      <c r="DY20" s="236"/>
      <c r="DZ20" s="236"/>
      <c r="EA20" s="236"/>
      <c r="EB20" s="236"/>
      <c r="EC20" s="236"/>
      <c r="ED20" s="236"/>
      <c r="EE20" s="236"/>
      <c r="EF20" s="236"/>
      <c r="EG20" s="236"/>
      <c r="EH20" s="236"/>
      <c r="EI20" s="236"/>
      <c r="EJ20" s="236"/>
      <c r="EK20" s="236"/>
      <c r="EL20" s="236"/>
      <c r="EM20" s="236"/>
      <c r="EN20" s="236"/>
      <c r="EO20" s="236"/>
      <c r="EP20" s="236"/>
      <c r="EQ20" s="236"/>
      <c r="ER20" s="236"/>
      <c r="ES20" s="236"/>
      <c r="ET20" s="236"/>
      <c r="EU20" s="236"/>
      <c r="EV20" s="236"/>
      <c r="EW20" s="236"/>
      <c r="EX20" s="236"/>
      <c r="EY20" s="236"/>
      <c r="EZ20" s="236"/>
      <c r="FA20" s="236"/>
      <c r="FB20" s="236"/>
      <c r="FC20" s="236"/>
      <c r="FD20" s="236"/>
      <c r="FE20" s="236"/>
      <c r="FF20" s="236"/>
      <c r="FG20" s="236"/>
      <c r="FH20" s="236"/>
      <c r="FI20" s="236"/>
      <c r="FJ20" s="236"/>
      <c r="FK20" s="236"/>
      <c r="FL20" s="236"/>
      <c r="FM20" s="236"/>
      <c r="FN20" s="236"/>
      <c r="FO20" s="236"/>
      <c r="FP20" s="236"/>
      <c r="FQ20" s="236"/>
      <c r="FR20" s="236"/>
      <c r="FS20" s="236"/>
      <c r="FT20" s="236"/>
      <c r="FU20" s="236"/>
      <c r="FV20" s="236"/>
      <c r="FW20" s="236"/>
      <c r="FX20" s="236"/>
      <c r="FY20" s="236"/>
      <c r="FZ20" s="236"/>
      <c r="GA20" s="236"/>
      <c r="GB20" s="236"/>
      <c r="GC20" s="236"/>
      <c r="GD20" s="236"/>
      <c r="GE20" s="236"/>
      <c r="GF20" s="236"/>
      <c r="GG20" s="236"/>
      <c r="GH20" s="236"/>
      <c r="GI20" s="236"/>
      <c r="GJ20" s="236"/>
      <c r="GK20" s="236"/>
      <c r="GL20" s="236"/>
      <c r="GM20" s="236"/>
      <c r="GN20" s="236"/>
      <c r="GO20" s="236"/>
      <c r="GP20" s="236"/>
      <c r="GQ20" s="236"/>
      <c r="GR20" s="236"/>
      <c r="GS20" s="236"/>
      <c r="GT20" s="236"/>
      <c r="GU20" s="236"/>
      <c r="GV20" s="236"/>
      <c r="GW20" s="236"/>
      <c r="GX20" s="236"/>
      <c r="GY20" s="236"/>
      <c r="GZ20" s="236"/>
      <c r="HA20" s="236"/>
      <c r="HB20" s="236"/>
      <c r="HC20" s="236"/>
      <c r="HD20" s="236"/>
      <c r="HE20" s="236"/>
      <c r="HF20" s="236"/>
      <c r="HG20" s="236"/>
      <c r="HH20" s="236"/>
      <c r="HI20" s="236"/>
      <c r="HJ20" s="236"/>
      <c r="HK20" s="236"/>
      <c r="HL20" s="236"/>
      <c r="HM20" s="236"/>
      <c r="HN20" s="236"/>
      <c r="HO20" s="236"/>
      <c r="HP20" s="236"/>
      <c r="HQ20" s="236"/>
      <c r="HR20" s="236"/>
      <c r="HS20" s="236"/>
      <c r="HT20" s="236"/>
      <c r="HU20" s="236"/>
      <c r="HV20" s="236"/>
      <c r="HW20" s="236"/>
      <c r="HX20" s="236"/>
      <c r="HY20" s="236"/>
      <c r="HZ20" s="236"/>
      <c r="IA20" s="236"/>
      <c r="IB20" s="236"/>
      <c r="IC20" s="236"/>
      <c r="ID20" s="236"/>
      <c r="IE20" s="236"/>
      <c r="IF20" s="236"/>
      <c r="IG20" s="236"/>
      <c r="IH20" s="236"/>
      <c r="II20" s="236"/>
      <c r="IJ20" s="236"/>
      <c r="IK20" s="236"/>
    </row>
    <row r="21" spans="1:245" s="35" customFormat="1" ht="18" customHeight="1">
      <c r="A21" s="59" t="s">
        <v>391</v>
      </c>
      <c r="B21" s="246"/>
      <c r="C21" s="206"/>
      <c r="D21" s="261">
        <v>29</v>
      </c>
      <c r="E21" s="21"/>
      <c r="F21" s="1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6"/>
      <c r="BN21" s="236"/>
      <c r="BO21" s="236"/>
      <c r="BP21" s="236"/>
      <c r="BQ21" s="236"/>
      <c r="BR21" s="236"/>
      <c r="BS21" s="236"/>
      <c r="BT21" s="236"/>
      <c r="BU21" s="236"/>
      <c r="BV21" s="236"/>
      <c r="BW21" s="236"/>
      <c r="BX21" s="236"/>
      <c r="BY21" s="236"/>
      <c r="BZ21" s="236"/>
      <c r="CA21" s="236"/>
      <c r="CB21" s="236"/>
      <c r="CC21" s="236"/>
      <c r="CD21" s="236"/>
      <c r="CE21" s="236"/>
      <c r="CF21" s="236"/>
      <c r="CG21" s="236"/>
      <c r="CH21" s="236"/>
      <c r="CI21" s="236"/>
      <c r="CJ21" s="236"/>
      <c r="CK21" s="236"/>
      <c r="CL21" s="236"/>
      <c r="CM21" s="236"/>
      <c r="CN21" s="236"/>
      <c r="CO21" s="236"/>
      <c r="CP21" s="236"/>
      <c r="CQ21" s="236"/>
      <c r="CR21" s="236"/>
      <c r="CS21" s="236"/>
      <c r="CT21" s="236"/>
      <c r="CU21" s="236"/>
      <c r="CV21" s="236"/>
      <c r="CW21" s="236"/>
      <c r="CX21" s="236"/>
      <c r="CY21" s="236"/>
      <c r="CZ21" s="236"/>
      <c r="DA21" s="236"/>
      <c r="DB21" s="236"/>
      <c r="DC21" s="236"/>
      <c r="DD21" s="236"/>
      <c r="DE21" s="236"/>
      <c r="DF21" s="236"/>
      <c r="DG21" s="236"/>
      <c r="DH21" s="236"/>
      <c r="DI21" s="236"/>
      <c r="DJ21" s="236"/>
      <c r="DK21" s="236"/>
      <c r="DL21" s="236"/>
      <c r="DM21" s="236"/>
      <c r="DN21" s="236"/>
      <c r="DO21" s="236"/>
      <c r="DP21" s="236"/>
      <c r="DQ21" s="236"/>
      <c r="DR21" s="236"/>
      <c r="DS21" s="236"/>
      <c r="DT21" s="236"/>
      <c r="DU21" s="236"/>
      <c r="DV21" s="236"/>
      <c r="DW21" s="236"/>
      <c r="DX21" s="236"/>
      <c r="DY21" s="236"/>
      <c r="DZ21" s="236"/>
      <c r="EA21" s="236"/>
      <c r="EB21" s="236"/>
      <c r="EC21" s="236"/>
      <c r="ED21" s="236"/>
      <c r="EE21" s="236"/>
      <c r="EF21" s="236"/>
      <c r="EG21" s="236"/>
      <c r="EH21" s="236"/>
      <c r="EI21" s="236"/>
      <c r="EJ21" s="236"/>
      <c r="EK21" s="236"/>
      <c r="EL21" s="236"/>
      <c r="EM21" s="236"/>
      <c r="EN21" s="236"/>
      <c r="EO21" s="236"/>
      <c r="EP21" s="236"/>
      <c r="EQ21" s="236"/>
      <c r="ER21" s="236"/>
      <c r="ES21" s="236"/>
      <c r="ET21" s="236"/>
      <c r="EU21" s="236"/>
      <c r="EV21" s="236"/>
      <c r="EW21" s="236"/>
      <c r="EX21" s="236"/>
      <c r="EY21" s="236"/>
      <c r="EZ21" s="236"/>
      <c r="FA21" s="236"/>
      <c r="FB21" s="236"/>
      <c r="FC21" s="236"/>
      <c r="FD21" s="236"/>
      <c r="FE21" s="236"/>
      <c r="FF21" s="236"/>
      <c r="FG21" s="236"/>
      <c r="FH21" s="236"/>
      <c r="FI21" s="236"/>
      <c r="FJ21" s="236"/>
      <c r="FK21" s="236"/>
      <c r="FL21" s="236"/>
      <c r="FM21" s="236"/>
      <c r="FN21" s="236"/>
      <c r="FO21" s="236"/>
      <c r="FP21" s="236"/>
      <c r="FQ21" s="236"/>
      <c r="FR21" s="236"/>
      <c r="FS21" s="236"/>
      <c r="FT21" s="236"/>
      <c r="FU21" s="236"/>
      <c r="FV21" s="236"/>
      <c r="FW21" s="236"/>
      <c r="FX21" s="236"/>
      <c r="FY21" s="236"/>
      <c r="FZ21" s="236"/>
      <c r="GA21" s="236"/>
      <c r="GB21" s="236"/>
      <c r="GC21" s="236"/>
      <c r="GD21" s="236"/>
      <c r="GE21" s="236"/>
      <c r="GF21" s="236"/>
      <c r="GG21" s="236"/>
      <c r="GH21" s="236"/>
      <c r="GI21" s="236"/>
      <c r="GJ21" s="236"/>
      <c r="GK21" s="236"/>
      <c r="GL21" s="236"/>
      <c r="GM21" s="236"/>
      <c r="GN21" s="236"/>
      <c r="GO21" s="236"/>
      <c r="GP21" s="236"/>
      <c r="GQ21" s="236"/>
      <c r="GR21" s="236"/>
      <c r="GS21" s="236"/>
      <c r="GT21" s="236"/>
      <c r="GU21" s="236"/>
      <c r="GV21" s="236"/>
      <c r="GW21" s="236"/>
      <c r="GX21" s="236"/>
      <c r="GY21" s="236"/>
      <c r="GZ21" s="236"/>
      <c r="HA21" s="236"/>
      <c r="HB21" s="236"/>
      <c r="HC21" s="236"/>
      <c r="HD21" s="236"/>
      <c r="HE21" s="236"/>
      <c r="HF21" s="236"/>
      <c r="HG21" s="236"/>
      <c r="HH21" s="236"/>
      <c r="HI21" s="236"/>
      <c r="HJ21" s="236"/>
      <c r="HK21" s="236"/>
      <c r="HL21" s="236"/>
      <c r="HM21" s="236"/>
      <c r="HN21" s="236"/>
      <c r="HO21" s="236"/>
      <c r="HP21" s="236"/>
      <c r="HQ21" s="236"/>
      <c r="HR21" s="236"/>
      <c r="HS21" s="236"/>
      <c r="HT21" s="236"/>
      <c r="HU21" s="236"/>
      <c r="HV21" s="236"/>
      <c r="HW21" s="236"/>
      <c r="HX21" s="236"/>
      <c r="HY21" s="236"/>
      <c r="HZ21" s="236"/>
      <c r="IA21" s="236"/>
      <c r="IB21" s="236"/>
      <c r="IC21" s="236"/>
      <c r="ID21" s="236"/>
      <c r="IE21" s="236"/>
      <c r="IF21" s="236"/>
      <c r="IG21" s="236"/>
      <c r="IH21" s="236"/>
      <c r="II21" s="236"/>
      <c r="IJ21" s="236"/>
      <c r="IK21" s="236"/>
    </row>
    <row r="22" spans="1:245" s="35" customFormat="1" ht="18" customHeight="1">
      <c r="A22" s="57" t="s">
        <v>70</v>
      </c>
      <c r="B22" s="58">
        <f>SUM(B23:B30)</f>
        <v>45500</v>
      </c>
      <c r="C22" s="58">
        <f>SUM(C23:C30)</f>
        <v>45500</v>
      </c>
      <c r="D22" s="58">
        <f>SUM(D23:D30)</f>
        <v>61159</v>
      </c>
      <c r="E22" s="21">
        <f t="shared" si="0"/>
        <v>134.4</v>
      </c>
      <c r="F22" s="16">
        <f t="shared" si="1"/>
        <v>27.1</v>
      </c>
      <c r="G22" s="58">
        <f>SUM(G23:G30)</f>
        <v>48131</v>
      </c>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6"/>
      <c r="CL22" s="236"/>
      <c r="CM22" s="236"/>
      <c r="CN22" s="236"/>
      <c r="CO22" s="236"/>
      <c r="CP22" s="236"/>
      <c r="CQ22" s="236"/>
      <c r="CR22" s="236"/>
      <c r="CS22" s="236"/>
      <c r="CT22" s="236"/>
      <c r="CU22" s="236"/>
      <c r="CV22" s="236"/>
      <c r="CW22" s="236"/>
      <c r="CX22" s="236"/>
      <c r="CY22" s="236"/>
      <c r="CZ22" s="236"/>
      <c r="DA22" s="236"/>
      <c r="DB22" s="236"/>
      <c r="DC22" s="236"/>
      <c r="DD22" s="236"/>
      <c r="DE22" s="236"/>
      <c r="DF22" s="236"/>
      <c r="DG22" s="236"/>
      <c r="DH22" s="236"/>
      <c r="DI22" s="236"/>
      <c r="DJ22" s="236"/>
      <c r="DK22" s="236"/>
      <c r="DL22" s="236"/>
      <c r="DM22" s="236"/>
      <c r="DN22" s="236"/>
      <c r="DO22" s="236"/>
      <c r="DP22" s="236"/>
      <c r="DQ22" s="236"/>
      <c r="DR22" s="236"/>
      <c r="DS22" s="236"/>
      <c r="DT22" s="236"/>
      <c r="DU22" s="236"/>
      <c r="DV22" s="236"/>
      <c r="DW22" s="236"/>
      <c r="DX22" s="236"/>
      <c r="DY22" s="236"/>
      <c r="DZ22" s="236"/>
      <c r="EA22" s="236"/>
      <c r="EB22" s="236"/>
      <c r="EC22" s="236"/>
      <c r="ED22" s="236"/>
      <c r="EE22" s="236"/>
      <c r="EF22" s="236"/>
      <c r="EG22" s="236"/>
      <c r="EH22" s="236"/>
      <c r="EI22" s="236"/>
      <c r="EJ22" s="236"/>
      <c r="EK22" s="236"/>
      <c r="EL22" s="236"/>
      <c r="EM22" s="236"/>
      <c r="EN22" s="236"/>
      <c r="EO22" s="236"/>
      <c r="EP22" s="236"/>
      <c r="EQ22" s="236"/>
      <c r="ER22" s="236"/>
      <c r="ES22" s="236"/>
      <c r="ET22" s="236"/>
      <c r="EU22" s="236"/>
      <c r="EV22" s="236"/>
      <c r="EW22" s="236"/>
      <c r="EX22" s="236"/>
      <c r="EY22" s="236"/>
      <c r="EZ22" s="236"/>
      <c r="FA22" s="236"/>
      <c r="FB22" s="236"/>
      <c r="FC22" s="236"/>
      <c r="FD22" s="236"/>
      <c r="FE22" s="236"/>
      <c r="FF22" s="236"/>
      <c r="FG22" s="236"/>
      <c r="FH22" s="236"/>
      <c r="FI22" s="236"/>
      <c r="FJ22" s="236"/>
      <c r="FK22" s="236"/>
      <c r="FL22" s="236"/>
      <c r="FM22" s="236"/>
      <c r="FN22" s="236"/>
      <c r="FO22" s="236"/>
      <c r="FP22" s="236"/>
      <c r="FQ22" s="236"/>
      <c r="FR22" s="236"/>
      <c r="FS22" s="236"/>
      <c r="FT22" s="236"/>
      <c r="FU22" s="236"/>
      <c r="FV22" s="236"/>
      <c r="FW22" s="236"/>
      <c r="FX22" s="236"/>
      <c r="FY22" s="236"/>
      <c r="FZ22" s="236"/>
      <c r="GA22" s="236"/>
      <c r="GB22" s="236"/>
      <c r="GC22" s="236"/>
      <c r="GD22" s="236"/>
      <c r="GE22" s="236"/>
      <c r="GF22" s="236"/>
      <c r="GG22" s="236"/>
      <c r="GH22" s="236"/>
      <c r="GI22" s="236"/>
      <c r="GJ22" s="236"/>
      <c r="GK22" s="236"/>
      <c r="GL22" s="236"/>
      <c r="GM22" s="236"/>
      <c r="GN22" s="236"/>
      <c r="GO22" s="236"/>
      <c r="GP22" s="236"/>
      <c r="GQ22" s="236"/>
      <c r="GR22" s="236"/>
      <c r="GS22" s="236"/>
      <c r="GT22" s="236"/>
      <c r="GU22" s="236"/>
      <c r="GV22" s="236"/>
      <c r="GW22" s="236"/>
      <c r="GX22" s="236"/>
      <c r="GY22" s="236"/>
      <c r="GZ22" s="236"/>
      <c r="HA22" s="236"/>
      <c r="HB22" s="236"/>
      <c r="HC22" s="236"/>
      <c r="HD22" s="236"/>
      <c r="HE22" s="236"/>
      <c r="HF22" s="236"/>
      <c r="HG22" s="236"/>
      <c r="HH22" s="236"/>
      <c r="HI22" s="236"/>
      <c r="HJ22" s="236"/>
      <c r="HK22" s="236"/>
      <c r="HL22" s="236"/>
      <c r="HM22" s="236"/>
      <c r="HN22" s="236"/>
      <c r="HO22" s="236"/>
      <c r="HP22" s="236"/>
      <c r="HQ22" s="236"/>
      <c r="HR22" s="236"/>
      <c r="HS22" s="236"/>
      <c r="HT22" s="236"/>
      <c r="HU22" s="236"/>
      <c r="HV22" s="236"/>
      <c r="HW22" s="236"/>
      <c r="HX22" s="236"/>
      <c r="HY22" s="236"/>
      <c r="HZ22" s="236"/>
      <c r="IA22" s="236"/>
      <c r="IB22" s="236"/>
      <c r="IC22" s="236"/>
      <c r="ID22" s="236"/>
      <c r="IE22" s="236"/>
      <c r="IF22" s="236"/>
      <c r="IG22" s="236"/>
      <c r="IH22" s="236"/>
      <c r="II22" s="236"/>
      <c r="IJ22" s="236"/>
      <c r="IK22" s="236"/>
    </row>
    <row r="23" spans="1:245" s="35" customFormat="1" ht="18" customHeight="1">
      <c r="A23" s="59" t="s">
        <v>100</v>
      </c>
      <c r="B23" s="46">
        <v>28219</v>
      </c>
      <c r="C23" s="46">
        <v>28219</v>
      </c>
      <c r="D23" s="261">
        <v>31615</v>
      </c>
      <c r="E23" s="21">
        <f t="shared" si="0"/>
        <v>112</v>
      </c>
      <c r="F23" s="16">
        <f t="shared" si="1"/>
        <v>232.4</v>
      </c>
      <c r="G23" s="236">
        <v>9510</v>
      </c>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c r="BX23" s="236"/>
      <c r="BY23" s="236"/>
      <c r="BZ23" s="236"/>
      <c r="CA23" s="236"/>
      <c r="CB23" s="236"/>
      <c r="CC23" s="236"/>
      <c r="CD23" s="236"/>
      <c r="CE23" s="236"/>
      <c r="CF23" s="236"/>
      <c r="CG23" s="236"/>
      <c r="CH23" s="236"/>
      <c r="CI23" s="236"/>
      <c r="CJ23" s="236"/>
      <c r="CK23" s="236"/>
      <c r="CL23" s="236"/>
      <c r="CM23" s="236"/>
      <c r="CN23" s="236"/>
      <c r="CO23" s="236"/>
      <c r="CP23" s="236"/>
      <c r="CQ23" s="236"/>
      <c r="CR23" s="236"/>
      <c r="CS23" s="236"/>
      <c r="CT23" s="236"/>
      <c r="CU23" s="236"/>
      <c r="CV23" s="236"/>
      <c r="CW23" s="236"/>
      <c r="CX23" s="236"/>
      <c r="CY23" s="236"/>
      <c r="CZ23" s="236"/>
      <c r="DA23" s="236"/>
      <c r="DB23" s="236"/>
      <c r="DC23" s="236"/>
      <c r="DD23" s="236"/>
      <c r="DE23" s="236"/>
      <c r="DF23" s="236"/>
      <c r="DG23" s="236"/>
      <c r="DH23" s="236"/>
      <c r="DI23" s="236"/>
      <c r="DJ23" s="236"/>
      <c r="DK23" s="236"/>
      <c r="DL23" s="236"/>
      <c r="DM23" s="236"/>
      <c r="DN23" s="236"/>
      <c r="DO23" s="236"/>
      <c r="DP23" s="236"/>
      <c r="DQ23" s="236"/>
      <c r="DR23" s="236"/>
      <c r="DS23" s="236"/>
      <c r="DT23" s="236"/>
      <c r="DU23" s="236"/>
      <c r="DV23" s="236"/>
      <c r="DW23" s="236"/>
      <c r="DX23" s="236"/>
      <c r="DY23" s="236"/>
      <c r="DZ23" s="236"/>
      <c r="EA23" s="236"/>
      <c r="EB23" s="236"/>
      <c r="EC23" s="236"/>
      <c r="ED23" s="236"/>
      <c r="EE23" s="236"/>
      <c r="EF23" s="236"/>
      <c r="EG23" s="236"/>
      <c r="EH23" s="236"/>
      <c r="EI23" s="236"/>
      <c r="EJ23" s="236"/>
      <c r="EK23" s="236"/>
      <c r="EL23" s="236"/>
      <c r="EM23" s="236"/>
      <c r="EN23" s="236"/>
      <c r="EO23" s="236"/>
      <c r="EP23" s="236"/>
      <c r="EQ23" s="236"/>
      <c r="ER23" s="236"/>
      <c r="ES23" s="236"/>
      <c r="ET23" s="236"/>
      <c r="EU23" s="236"/>
      <c r="EV23" s="236"/>
      <c r="EW23" s="236"/>
      <c r="EX23" s="236"/>
      <c r="EY23" s="236"/>
      <c r="EZ23" s="236"/>
      <c r="FA23" s="236"/>
      <c r="FB23" s="236"/>
      <c r="FC23" s="236"/>
      <c r="FD23" s="236"/>
      <c r="FE23" s="236"/>
      <c r="FF23" s="236"/>
      <c r="FG23" s="236"/>
      <c r="FH23" s="236"/>
      <c r="FI23" s="236"/>
      <c r="FJ23" s="236"/>
      <c r="FK23" s="236"/>
      <c r="FL23" s="236"/>
      <c r="FM23" s="236"/>
      <c r="FN23" s="236"/>
      <c r="FO23" s="236"/>
      <c r="FP23" s="236"/>
      <c r="FQ23" s="236"/>
      <c r="FR23" s="236"/>
      <c r="FS23" s="236"/>
      <c r="FT23" s="236"/>
      <c r="FU23" s="236"/>
      <c r="FV23" s="236"/>
      <c r="FW23" s="236"/>
      <c r="FX23" s="236"/>
      <c r="FY23" s="236"/>
      <c r="FZ23" s="236"/>
      <c r="GA23" s="236"/>
      <c r="GB23" s="236"/>
      <c r="GC23" s="236"/>
      <c r="GD23" s="236"/>
      <c r="GE23" s="236"/>
      <c r="GF23" s="236"/>
      <c r="GG23" s="236"/>
      <c r="GH23" s="236"/>
      <c r="GI23" s="236"/>
      <c r="GJ23" s="236"/>
      <c r="GK23" s="236"/>
      <c r="GL23" s="236"/>
      <c r="GM23" s="236"/>
      <c r="GN23" s="236"/>
      <c r="GO23" s="236"/>
      <c r="GP23" s="236"/>
      <c r="GQ23" s="236"/>
      <c r="GR23" s="236"/>
      <c r="GS23" s="236"/>
      <c r="GT23" s="236"/>
      <c r="GU23" s="236"/>
      <c r="GV23" s="236"/>
      <c r="GW23" s="236"/>
      <c r="GX23" s="236"/>
      <c r="GY23" s="236"/>
      <c r="GZ23" s="236"/>
      <c r="HA23" s="236"/>
      <c r="HB23" s="236"/>
      <c r="HC23" s="236"/>
      <c r="HD23" s="236"/>
      <c r="HE23" s="236"/>
      <c r="HF23" s="236"/>
      <c r="HG23" s="236"/>
      <c r="HH23" s="236"/>
      <c r="HI23" s="236"/>
      <c r="HJ23" s="236"/>
      <c r="HK23" s="236"/>
      <c r="HL23" s="236"/>
      <c r="HM23" s="236"/>
      <c r="HN23" s="236"/>
      <c r="HO23" s="236"/>
      <c r="HP23" s="236"/>
      <c r="HQ23" s="236"/>
      <c r="HR23" s="236"/>
      <c r="HS23" s="236"/>
      <c r="HT23" s="236"/>
      <c r="HU23" s="236"/>
      <c r="HV23" s="236"/>
      <c r="HW23" s="236"/>
      <c r="HX23" s="236"/>
      <c r="HY23" s="236"/>
      <c r="HZ23" s="236"/>
      <c r="IA23" s="236"/>
      <c r="IB23" s="236"/>
      <c r="IC23" s="236"/>
      <c r="ID23" s="236"/>
      <c r="IE23" s="236"/>
      <c r="IF23" s="236"/>
      <c r="IG23" s="236"/>
      <c r="IH23" s="236"/>
      <c r="II23" s="236"/>
      <c r="IJ23" s="236"/>
      <c r="IK23" s="236"/>
    </row>
    <row r="24" spans="1:245" s="35" customFormat="1" ht="18" customHeight="1">
      <c r="A24" s="59" t="s">
        <v>101</v>
      </c>
      <c r="B24" s="46">
        <v>3421</v>
      </c>
      <c r="C24" s="46">
        <v>3421</v>
      </c>
      <c r="D24" s="261">
        <v>18663</v>
      </c>
      <c r="E24" s="21">
        <f t="shared" si="0"/>
        <v>545.5</v>
      </c>
      <c r="F24" s="16">
        <f t="shared" si="1"/>
        <v>529.2</v>
      </c>
      <c r="G24" s="236">
        <v>2966</v>
      </c>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c r="CC24" s="236"/>
      <c r="CD24" s="236"/>
      <c r="CE24" s="236"/>
      <c r="CF24" s="236"/>
      <c r="CG24" s="236"/>
      <c r="CH24" s="236"/>
      <c r="CI24" s="236"/>
      <c r="CJ24" s="236"/>
      <c r="CK24" s="236"/>
      <c r="CL24" s="236"/>
      <c r="CM24" s="236"/>
      <c r="CN24" s="236"/>
      <c r="CO24" s="236"/>
      <c r="CP24" s="236"/>
      <c r="CQ24" s="236"/>
      <c r="CR24" s="236"/>
      <c r="CS24" s="236"/>
      <c r="CT24" s="236"/>
      <c r="CU24" s="236"/>
      <c r="CV24" s="236"/>
      <c r="CW24" s="236"/>
      <c r="CX24" s="236"/>
      <c r="CY24" s="236"/>
      <c r="CZ24" s="236"/>
      <c r="DA24" s="236"/>
      <c r="DB24" s="236"/>
      <c r="DC24" s="236"/>
      <c r="DD24" s="236"/>
      <c r="DE24" s="236"/>
      <c r="DF24" s="236"/>
      <c r="DG24" s="236"/>
      <c r="DH24" s="236"/>
      <c r="DI24" s="236"/>
      <c r="DJ24" s="236"/>
      <c r="DK24" s="236"/>
      <c r="DL24" s="236"/>
      <c r="DM24" s="236"/>
      <c r="DN24" s="236"/>
      <c r="DO24" s="236"/>
      <c r="DP24" s="236"/>
      <c r="DQ24" s="236"/>
      <c r="DR24" s="236"/>
      <c r="DS24" s="236"/>
      <c r="DT24" s="236"/>
      <c r="DU24" s="236"/>
      <c r="DV24" s="236"/>
      <c r="DW24" s="236"/>
      <c r="DX24" s="236"/>
      <c r="DY24" s="236"/>
      <c r="DZ24" s="236"/>
      <c r="EA24" s="236"/>
      <c r="EB24" s="236"/>
      <c r="EC24" s="236"/>
      <c r="ED24" s="236"/>
      <c r="EE24" s="236"/>
      <c r="EF24" s="236"/>
      <c r="EG24" s="236"/>
      <c r="EH24" s="236"/>
      <c r="EI24" s="236"/>
      <c r="EJ24" s="236"/>
      <c r="EK24" s="236"/>
      <c r="EL24" s="236"/>
      <c r="EM24" s="236"/>
      <c r="EN24" s="236"/>
      <c r="EO24" s="236"/>
      <c r="EP24" s="236"/>
      <c r="EQ24" s="236"/>
      <c r="ER24" s="236"/>
      <c r="ES24" s="236"/>
      <c r="ET24" s="236"/>
      <c r="EU24" s="236"/>
      <c r="EV24" s="236"/>
      <c r="EW24" s="236"/>
      <c r="EX24" s="236"/>
      <c r="EY24" s="236"/>
      <c r="EZ24" s="236"/>
      <c r="FA24" s="236"/>
      <c r="FB24" s="236"/>
      <c r="FC24" s="236"/>
      <c r="FD24" s="236"/>
      <c r="FE24" s="236"/>
      <c r="FF24" s="236"/>
      <c r="FG24" s="236"/>
      <c r="FH24" s="236"/>
      <c r="FI24" s="236"/>
      <c r="FJ24" s="236"/>
      <c r="FK24" s="236"/>
      <c r="FL24" s="236"/>
      <c r="FM24" s="236"/>
      <c r="FN24" s="236"/>
      <c r="FO24" s="236"/>
      <c r="FP24" s="236"/>
      <c r="FQ24" s="236"/>
      <c r="FR24" s="236"/>
      <c r="FS24" s="236"/>
      <c r="FT24" s="236"/>
      <c r="FU24" s="236"/>
      <c r="FV24" s="236"/>
      <c r="FW24" s="236"/>
      <c r="FX24" s="236"/>
      <c r="FY24" s="236"/>
      <c r="FZ24" s="236"/>
      <c r="GA24" s="236"/>
      <c r="GB24" s="236"/>
      <c r="GC24" s="236"/>
      <c r="GD24" s="236"/>
      <c r="GE24" s="236"/>
      <c r="GF24" s="236"/>
      <c r="GG24" s="236"/>
      <c r="GH24" s="236"/>
      <c r="GI24" s="236"/>
      <c r="GJ24" s="236"/>
      <c r="GK24" s="236"/>
      <c r="GL24" s="236"/>
      <c r="GM24" s="236"/>
      <c r="GN24" s="236"/>
      <c r="GO24" s="236"/>
      <c r="GP24" s="236"/>
      <c r="GQ24" s="236"/>
      <c r="GR24" s="236"/>
      <c r="GS24" s="236"/>
      <c r="GT24" s="236"/>
      <c r="GU24" s="236"/>
      <c r="GV24" s="236"/>
      <c r="GW24" s="236"/>
      <c r="GX24" s="236"/>
      <c r="GY24" s="236"/>
      <c r="GZ24" s="236"/>
      <c r="HA24" s="236"/>
      <c r="HB24" s="236"/>
      <c r="HC24" s="236"/>
      <c r="HD24" s="236"/>
      <c r="HE24" s="236"/>
      <c r="HF24" s="236"/>
      <c r="HG24" s="236"/>
      <c r="HH24" s="236"/>
      <c r="HI24" s="236"/>
      <c r="HJ24" s="236"/>
      <c r="HK24" s="236"/>
      <c r="HL24" s="236"/>
      <c r="HM24" s="236"/>
      <c r="HN24" s="236"/>
      <c r="HO24" s="236"/>
      <c r="HP24" s="236"/>
      <c r="HQ24" s="236"/>
      <c r="HR24" s="236"/>
      <c r="HS24" s="236"/>
      <c r="HT24" s="236"/>
      <c r="HU24" s="236"/>
      <c r="HV24" s="236"/>
      <c r="HW24" s="236"/>
      <c r="HX24" s="236"/>
      <c r="HY24" s="236"/>
      <c r="HZ24" s="236"/>
      <c r="IA24" s="236"/>
      <c r="IB24" s="236"/>
      <c r="IC24" s="236"/>
      <c r="ID24" s="236"/>
      <c r="IE24" s="236"/>
      <c r="IF24" s="236"/>
      <c r="IG24" s="236"/>
      <c r="IH24" s="236"/>
      <c r="II24" s="236"/>
      <c r="IJ24" s="236"/>
      <c r="IK24" s="236"/>
    </row>
    <row r="25" spans="1:245" s="35" customFormat="1" ht="18" customHeight="1">
      <c r="A25" s="59" t="s">
        <v>102</v>
      </c>
      <c r="B25" s="46">
        <v>2082</v>
      </c>
      <c r="C25" s="46">
        <v>2082</v>
      </c>
      <c r="D25" s="261">
        <v>2451</v>
      </c>
      <c r="E25" s="21">
        <f t="shared" si="0"/>
        <v>117.7</v>
      </c>
      <c r="F25" s="16">
        <f t="shared" si="1"/>
        <v>-39</v>
      </c>
      <c r="G25" s="236">
        <v>4015</v>
      </c>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6"/>
      <c r="CN25" s="236"/>
      <c r="CO25" s="236"/>
      <c r="CP25" s="236"/>
      <c r="CQ25" s="236"/>
      <c r="CR25" s="236"/>
      <c r="CS25" s="236"/>
      <c r="CT25" s="236"/>
      <c r="CU25" s="236"/>
      <c r="CV25" s="236"/>
      <c r="CW25" s="236"/>
      <c r="CX25" s="236"/>
      <c r="CY25" s="236"/>
      <c r="CZ25" s="236"/>
      <c r="DA25" s="236"/>
      <c r="DB25" s="236"/>
      <c r="DC25" s="236"/>
      <c r="DD25" s="236"/>
      <c r="DE25" s="236"/>
      <c r="DF25" s="236"/>
      <c r="DG25" s="236"/>
      <c r="DH25" s="236"/>
      <c r="DI25" s="236"/>
      <c r="DJ25" s="236"/>
      <c r="DK25" s="236"/>
      <c r="DL25" s="236"/>
      <c r="DM25" s="236"/>
      <c r="DN25" s="236"/>
      <c r="DO25" s="236"/>
      <c r="DP25" s="236"/>
      <c r="DQ25" s="236"/>
      <c r="DR25" s="236"/>
      <c r="DS25" s="236"/>
      <c r="DT25" s="236"/>
      <c r="DU25" s="236"/>
      <c r="DV25" s="236"/>
      <c r="DW25" s="236"/>
      <c r="DX25" s="236"/>
      <c r="DY25" s="236"/>
      <c r="DZ25" s="236"/>
      <c r="EA25" s="236"/>
      <c r="EB25" s="236"/>
      <c r="EC25" s="236"/>
      <c r="ED25" s="236"/>
      <c r="EE25" s="236"/>
      <c r="EF25" s="236"/>
      <c r="EG25" s="236"/>
      <c r="EH25" s="236"/>
      <c r="EI25" s="236"/>
      <c r="EJ25" s="236"/>
      <c r="EK25" s="236"/>
      <c r="EL25" s="236"/>
      <c r="EM25" s="236"/>
      <c r="EN25" s="236"/>
      <c r="EO25" s="236"/>
      <c r="EP25" s="236"/>
      <c r="EQ25" s="236"/>
      <c r="ER25" s="236"/>
      <c r="ES25" s="236"/>
      <c r="ET25" s="236"/>
      <c r="EU25" s="236"/>
      <c r="EV25" s="236"/>
      <c r="EW25" s="236"/>
      <c r="EX25" s="236"/>
      <c r="EY25" s="236"/>
      <c r="EZ25" s="236"/>
      <c r="FA25" s="236"/>
      <c r="FB25" s="236"/>
      <c r="FC25" s="236"/>
      <c r="FD25" s="236"/>
      <c r="FE25" s="236"/>
      <c r="FF25" s="236"/>
      <c r="FG25" s="236"/>
      <c r="FH25" s="236"/>
      <c r="FI25" s="236"/>
      <c r="FJ25" s="236"/>
      <c r="FK25" s="236"/>
      <c r="FL25" s="236"/>
      <c r="FM25" s="236"/>
      <c r="FN25" s="236"/>
      <c r="FO25" s="236"/>
      <c r="FP25" s="236"/>
      <c r="FQ25" s="236"/>
      <c r="FR25" s="236"/>
      <c r="FS25" s="236"/>
      <c r="FT25" s="236"/>
      <c r="FU25" s="236"/>
      <c r="FV25" s="236"/>
      <c r="FW25" s="236"/>
      <c r="FX25" s="236"/>
      <c r="FY25" s="236"/>
      <c r="FZ25" s="236"/>
      <c r="GA25" s="236"/>
      <c r="GB25" s="236"/>
      <c r="GC25" s="236"/>
      <c r="GD25" s="236"/>
      <c r="GE25" s="236"/>
      <c r="GF25" s="236"/>
      <c r="GG25" s="236"/>
      <c r="GH25" s="236"/>
      <c r="GI25" s="236"/>
      <c r="GJ25" s="236"/>
      <c r="GK25" s="236"/>
      <c r="GL25" s="236"/>
      <c r="GM25" s="236"/>
      <c r="GN25" s="236"/>
      <c r="GO25" s="236"/>
      <c r="GP25" s="236"/>
      <c r="GQ25" s="236"/>
      <c r="GR25" s="236"/>
      <c r="GS25" s="236"/>
      <c r="GT25" s="236"/>
      <c r="GU25" s="236"/>
      <c r="GV25" s="236"/>
      <c r="GW25" s="236"/>
      <c r="GX25" s="236"/>
      <c r="GY25" s="236"/>
      <c r="GZ25" s="236"/>
      <c r="HA25" s="236"/>
      <c r="HB25" s="236"/>
      <c r="HC25" s="236"/>
      <c r="HD25" s="236"/>
      <c r="HE25" s="236"/>
      <c r="HF25" s="236"/>
      <c r="HG25" s="236"/>
      <c r="HH25" s="236"/>
      <c r="HI25" s="236"/>
      <c r="HJ25" s="236"/>
      <c r="HK25" s="236"/>
      <c r="HL25" s="236"/>
      <c r="HM25" s="236"/>
      <c r="HN25" s="236"/>
      <c r="HO25" s="236"/>
      <c r="HP25" s="236"/>
      <c r="HQ25" s="236"/>
      <c r="HR25" s="236"/>
      <c r="HS25" s="236"/>
      <c r="HT25" s="236"/>
      <c r="HU25" s="236"/>
      <c r="HV25" s="236"/>
      <c r="HW25" s="236"/>
      <c r="HX25" s="236"/>
      <c r="HY25" s="236"/>
      <c r="HZ25" s="236"/>
      <c r="IA25" s="236"/>
      <c r="IB25" s="236"/>
      <c r="IC25" s="236"/>
      <c r="ID25" s="236"/>
      <c r="IE25" s="236"/>
      <c r="IF25" s="236"/>
      <c r="IG25" s="236"/>
      <c r="IH25" s="236"/>
      <c r="II25" s="236"/>
      <c r="IJ25" s="236"/>
      <c r="IK25" s="236"/>
    </row>
    <row r="26" spans="1:245" s="35" customFormat="1" ht="18" customHeight="1">
      <c r="A26" s="59" t="s">
        <v>103</v>
      </c>
      <c r="B26" s="46">
        <v>2700</v>
      </c>
      <c r="C26" s="46">
        <v>2700</v>
      </c>
      <c r="D26" s="261">
        <v>4421</v>
      </c>
      <c r="E26" s="21">
        <f t="shared" si="0"/>
        <v>163.7</v>
      </c>
      <c r="F26" s="16">
        <f t="shared" si="1"/>
        <v>-82.4</v>
      </c>
      <c r="G26" s="236">
        <v>25056</v>
      </c>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6"/>
      <c r="BK26" s="236"/>
      <c r="BL26" s="236"/>
      <c r="BM26" s="236"/>
      <c r="BN26" s="236"/>
      <c r="BO26" s="236"/>
      <c r="BP26" s="236"/>
      <c r="BQ26" s="236"/>
      <c r="BR26" s="236"/>
      <c r="BS26" s="236"/>
      <c r="BT26" s="236"/>
      <c r="BU26" s="236"/>
      <c r="BV26" s="236"/>
      <c r="BW26" s="236"/>
      <c r="BX26" s="236"/>
      <c r="BY26" s="236"/>
      <c r="BZ26" s="236"/>
      <c r="CA26" s="236"/>
      <c r="CB26" s="236"/>
      <c r="CC26" s="236"/>
      <c r="CD26" s="236"/>
      <c r="CE26" s="236"/>
      <c r="CF26" s="236"/>
      <c r="CG26" s="236"/>
      <c r="CH26" s="236"/>
      <c r="CI26" s="236"/>
      <c r="CJ26" s="236"/>
      <c r="CK26" s="236"/>
      <c r="CL26" s="236"/>
      <c r="CM26" s="236"/>
      <c r="CN26" s="236"/>
      <c r="CO26" s="236"/>
      <c r="CP26" s="236"/>
      <c r="CQ26" s="236"/>
      <c r="CR26" s="236"/>
      <c r="CS26" s="236"/>
      <c r="CT26" s="236"/>
      <c r="CU26" s="236"/>
      <c r="CV26" s="236"/>
      <c r="CW26" s="236"/>
      <c r="CX26" s="236"/>
      <c r="CY26" s="236"/>
      <c r="CZ26" s="236"/>
      <c r="DA26" s="236"/>
      <c r="DB26" s="236"/>
      <c r="DC26" s="236"/>
      <c r="DD26" s="236"/>
      <c r="DE26" s="236"/>
      <c r="DF26" s="236"/>
      <c r="DG26" s="236"/>
      <c r="DH26" s="236"/>
      <c r="DI26" s="236"/>
      <c r="DJ26" s="236"/>
      <c r="DK26" s="236"/>
      <c r="DL26" s="236"/>
      <c r="DM26" s="236"/>
      <c r="DN26" s="236"/>
      <c r="DO26" s="236"/>
      <c r="DP26" s="236"/>
      <c r="DQ26" s="236"/>
      <c r="DR26" s="236"/>
      <c r="DS26" s="236"/>
      <c r="DT26" s="236"/>
      <c r="DU26" s="236"/>
      <c r="DV26" s="236"/>
      <c r="DW26" s="236"/>
      <c r="DX26" s="236"/>
      <c r="DY26" s="236"/>
      <c r="DZ26" s="236"/>
      <c r="EA26" s="236"/>
      <c r="EB26" s="236"/>
      <c r="EC26" s="236"/>
      <c r="ED26" s="236"/>
      <c r="EE26" s="236"/>
      <c r="EF26" s="236"/>
      <c r="EG26" s="236"/>
      <c r="EH26" s="236"/>
      <c r="EI26" s="236"/>
      <c r="EJ26" s="236"/>
      <c r="EK26" s="236"/>
      <c r="EL26" s="236"/>
      <c r="EM26" s="236"/>
      <c r="EN26" s="236"/>
      <c r="EO26" s="236"/>
      <c r="EP26" s="236"/>
      <c r="EQ26" s="236"/>
      <c r="ER26" s="236"/>
      <c r="ES26" s="236"/>
      <c r="ET26" s="236"/>
      <c r="EU26" s="236"/>
      <c r="EV26" s="236"/>
      <c r="EW26" s="236"/>
      <c r="EX26" s="236"/>
      <c r="EY26" s="236"/>
      <c r="EZ26" s="236"/>
      <c r="FA26" s="236"/>
      <c r="FB26" s="236"/>
      <c r="FC26" s="236"/>
      <c r="FD26" s="236"/>
      <c r="FE26" s="236"/>
      <c r="FF26" s="236"/>
      <c r="FG26" s="236"/>
      <c r="FH26" s="236"/>
      <c r="FI26" s="236"/>
      <c r="FJ26" s="236"/>
      <c r="FK26" s="236"/>
      <c r="FL26" s="236"/>
      <c r="FM26" s="236"/>
      <c r="FN26" s="236"/>
      <c r="FO26" s="236"/>
      <c r="FP26" s="236"/>
      <c r="FQ26" s="236"/>
      <c r="FR26" s="236"/>
      <c r="FS26" s="236"/>
      <c r="FT26" s="236"/>
      <c r="FU26" s="236"/>
      <c r="FV26" s="236"/>
      <c r="FW26" s="236"/>
      <c r="FX26" s="236"/>
      <c r="FY26" s="236"/>
      <c r="FZ26" s="236"/>
      <c r="GA26" s="236"/>
      <c r="GB26" s="236"/>
      <c r="GC26" s="236"/>
      <c r="GD26" s="236"/>
      <c r="GE26" s="236"/>
      <c r="GF26" s="236"/>
      <c r="GG26" s="236"/>
      <c r="GH26" s="236"/>
      <c r="GI26" s="236"/>
      <c r="GJ26" s="236"/>
      <c r="GK26" s="236"/>
      <c r="GL26" s="236"/>
      <c r="GM26" s="236"/>
      <c r="GN26" s="236"/>
      <c r="GO26" s="236"/>
      <c r="GP26" s="236"/>
      <c r="GQ26" s="236"/>
      <c r="GR26" s="236"/>
      <c r="GS26" s="236"/>
      <c r="GT26" s="236"/>
      <c r="GU26" s="236"/>
      <c r="GV26" s="236"/>
      <c r="GW26" s="236"/>
      <c r="GX26" s="236"/>
      <c r="GY26" s="236"/>
      <c r="GZ26" s="236"/>
      <c r="HA26" s="236"/>
      <c r="HB26" s="236"/>
      <c r="HC26" s="236"/>
      <c r="HD26" s="236"/>
      <c r="HE26" s="236"/>
      <c r="HF26" s="236"/>
      <c r="HG26" s="236"/>
      <c r="HH26" s="236"/>
      <c r="HI26" s="236"/>
      <c r="HJ26" s="236"/>
      <c r="HK26" s="236"/>
      <c r="HL26" s="236"/>
      <c r="HM26" s="236"/>
      <c r="HN26" s="236"/>
      <c r="HO26" s="236"/>
      <c r="HP26" s="236"/>
      <c r="HQ26" s="236"/>
      <c r="HR26" s="236"/>
      <c r="HS26" s="236"/>
      <c r="HT26" s="236"/>
      <c r="HU26" s="236"/>
      <c r="HV26" s="236"/>
      <c r="HW26" s="236"/>
      <c r="HX26" s="236"/>
      <c r="HY26" s="236"/>
      <c r="HZ26" s="236"/>
      <c r="IA26" s="236"/>
      <c r="IB26" s="236"/>
      <c r="IC26" s="236"/>
      <c r="ID26" s="236"/>
      <c r="IE26" s="236"/>
      <c r="IF26" s="236"/>
      <c r="IG26" s="236"/>
      <c r="IH26" s="236"/>
      <c r="II26" s="236"/>
      <c r="IJ26" s="236"/>
      <c r="IK26" s="236"/>
    </row>
    <row r="27" spans="1:245" s="35" customFormat="1" ht="18" customHeight="1">
      <c r="A27" s="59" t="s">
        <v>104</v>
      </c>
      <c r="B27" s="46">
        <v>8195</v>
      </c>
      <c r="C27" s="46">
        <v>8195</v>
      </c>
      <c r="D27" s="261">
        <v>2747</v>
      </c>
      <c r="E27" s="21">
        <f t="shared" si="0"/>
        <v>33.5</v>
      </c>
      <c r="F27" s="16">
        <f t="shared" si="1"/>
        <v>-53.8</v>
      </c>
      <c r="G27" s="236">
        <v>5948</v>
      </c>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c r="CA27" s="236"/>
      <c r="CB27" s="236"/>
      <c r="CC27" s="236"/>
      <c r="CD27" s="236"/>
      <c r="CE27" s="236"/>
      <c r="CF27" s="236"/>
      <c r="CG27" s="236"/>
      <c r="CH27" s="236"/>
      <c r="CI27" s="236"/>
      <c r="CJ27" s="236"/>
      <c r="CK27" s="236"/>
      <c r="CL27" s="236"/>
      <c r="CM27" s="236"/>
      <c r="CN27" s="236"/>
      <c r="CO27" s="236"/>
      <c r="CP27" s="236"/>
      <c r="CQ27" s="236"/>
      <c r="CR27" s="236"/>
      <c r="CS27" s="236"/>
      <c r="CT27" s="236"/>
      <c r="CU27" s="236"/>
      <c r="CV27" s="236"/>
      <c r="CW27" s="236"/>
      <c r="CX27" s="236"/>
      <c r="CY27" s="236"/>
      <c r="CZ27" s="236"/>
      <c r="DA27" s="236"/>
      <c r="DB27" s="236"/>
      <c r="DC27" s="236"/>
      <c r="DD27" s="236"/>
      <c r="DE27" s="236"/>
      <c r="DF27" s="236"/>
      <c r="DG27" s="236"/>
      <c r="DH27" s="236"/>
      <c r="DI27" s="236"/>
      <c r="DJ27" s="236"/>
      <c r="DK27" s="236"/>
      <c r="DL27" s="236"/>
      <c r="DM27" s="236"/>
      <c r="DN27" s="236"/>
      <c r="DO27" s="236"/>
      <c r="DP27" s="236"/>
      <c r="DQ27" s="236"/>
      <c r="DR27" s="236"/>
      <c r="DS27" s="236"/>
      <c r="DT27" s="236"/>
      <c r="DU27" s="236"/>
      <c r="DV27" s="236"/>
      <c r="DW27" s="236"/>
      <c r="DX27" s="236"/>
      <c r="DY27" s="236"/>
      <c r="DZ27" s="236"/>
      <c r="EA27" s="236"/>
      <c r="EB27" s="236"/>
      <c r="EC27" s="236"/>
      <c r="ED27" s="236"/>
      <c r="EE27" s="236"/>
      <c r="EF27" s="236"/>
      <c r="EG27" s="236"/>
      <c r="EH27" s="236"/>
      <c r="EI27" s="236"/>
      <c r="EJ27" s="236"/>
      <c r="EK27" s="236"/>
      <c r="EL27" s="236"/>
      <c r="EM27" s="236"/>
      <c r="EN27" s="236"/>
      <c r="EO27" s="236"/>
      <c r="EP27" s="236"/>
      <c r="EQ27" s="236"/>
      <c r="ER27" s="236"/>
      <c r="ES27" s="236"/>
      <c r="ET27" s="236"/>
      <c r="EU27" s="236"/>
      <c r="EV27" s="236"/>
      <c r="EW27" s="236"/>
      <c r="EX27" s="236"/>
      <c r="EY27" s="236"/>
      <c r="EZ27" s="236"/>
      <c r="FA27" s="236"/>
      <c r="FB27" s="236"/>
      <c r="FC27" s="236"/>
      <c r="FD27" s="236"/>
      <c r="FE27" s="236"/>
      <c r="FF27" s="236"/>
      <c r="FG27" s="236"/>
      <c r="FH27" s="236"/>
      <c r="FI27" s="236"/>
      <c r="FJ27" s="236"/>
      <c r="FK27" s="236"/>
      <c r="FL27" s="236"/>
      <c r="FM27" s="236"/>
      <c r="FN27" s="236"/>
      <c r="FO27" s="236"/>
      <c r="FP27" s="236"/>
      <c r="FQ27" s="236"/>
      <c r="FR27" s="236"/>
      <c r="FS27" s="236"/>
      <c r="FT27" s="236"/>
      <c r="FU27" s="236"/>
      <c r="FV27" s="236"/>
      <c r="FW27" s="236"/>
      <c r="FX27" s="236"/>
      <c r="FY27" s="236"/>
      <c r="FZ27" s="236"/>
      <c r="GA27" s="236"/>
      <c r="GB27" s="236"/>
      <c r="GC27" s="236"/>
      <c r="GD27" s="236"/>
      <c r="GE27" s="236"/>
      <c r="GF27" s="236"/>
      <c r="GG27" s="236"/>
      <c r="GH27" s="236"/>
      <c r="GI27" s="236"/>
      <c r="GJ27" s="236"/>
      <c r="GK27" s="236"/>
      <c r="GL27" s="236"/>
      <c r="GM27" s="236"/>
      <c r="GN27" s="236"/>
      <c r="GO27" s="236"/>
      <c r="GP27" s="236"/>
      <c r="GQ27" s="236"/>
      <c r="GR27" s="236"/>
      <c r="GS27" s="236"/>
      <c r="GT27" s="236"/>
      <c r="GU27" s="236"/>
      <c r="GV27" s="236"/>
      <c r="GW27" s="236"/>
      <c r="GX27" s="236"/>
      <c r="GY27" s="236"/>
      <c r="GZ27" s="236"/>
      <c r="HA27" s="236"/>
      <c r="HB27" s="236"/>
      <c r="HC27" s="236"/>
      <c r="HD27" s="236"/>
      <c r="HE27" s="236"/>
      <c r="HF27" s="236"/>
      <c r="HG27" s="236"/>
      <c r="HH27" s="236"/>
      <c r="HI27" s="236"/>
      <c r="HJ27" s="236"/>
      <c r="HK27" s="236"/>
      <c r="HL27" s="236"/>
      <c r="HM27" s="236"/>
      <c r="HN27" s="236"/>
      <c r="HO27" s="236"/>
      <c r="HP27" s="236"/>
      <c r="HQ27" s="236"/>
      <c r="HR27" s="236"/>
      <c r="HS27" s="236"/>
      <c r="HT27" s="236"/>
      <c r="HU27" s="236"/>
      <c r="HV27" s="236"/>
      <c r="HW27" s="236"/>
      <c r="HX27" s="236"/>
      <c r="HY27" s="236"/>
      <c r="HZ27" s="236"/>
      <c r="IA27" s="236"/>
      <c r="IB27" s="236"/>
      <c r="IC27" s="236"/>
      <c r="ID27" s="236"/>
      <c r="IE27" s="236"/>
      <c r="IF27" s="236"/>
      <c r="IG27" s="236"/>
      <c r="IH27" s="236"/>
      <c r="II27" s="236"/>
      <c r="IJ27" s="236"/>
      <c r="IK27" s="236"/>
    </row>
    <row r="28" spans="1:245" s="35" customFormat="1" ht="18" customHeight="1">
      <c r="A28" s="59" t="s">
        <v>393</v>
      </c>
      <c r="B28" s="46"/>
      <c r="C28" s="46"/>
      <c r="D28" s="261">
        <v>749</v>
      </c>
      <c r="E28" s="21"/>
      <c r="F28" s="16">
        <f t="shared" si="1"/>
        <v>57.4</v>
      </c>
      <c r="G28" s="236">
        <v>476</v>
      </c>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6"/>
      <c r="BR28" s="236"/>
      <c r="BS28" s="236"/>
      <c r="BT28" s="236"/>
      <c r="BU28" s="236"/>
      <c r="BV28" s="236"/>
      <c r="BW28" s="236"/>
      <c r="BX28" s="236"/>
      <c r="BY28" s="236"/>
      <c r="BZ28" s="236"/>
      <c r="CA28" s="236"/>
      <c r="CB28" s="236"/>
      <c r="CC28" s="236"/>
      <c r="CD28" s="236"/>
      <c r="CE28" s="236"/>
      <c r="CF28" s="236"/>
      <c r="CG28" s="236"/>
      <c r="CH28" s="236"/>
      <c r="CI28" s="236"/>
      <c r="CJ28" s="236"/>
      <c r="CK28" s="236"/>
      <c r="CL28" s="236"/>
      <c r="CM28" s="236"/>
      <c r="CN28" s="236"/>
      <c r="CO28" s="236"/>
      <c r="CP28" s="236"/>
      <c r="CQ28" s="236"/>
      <c r="CR28" s="236"/>
      <c r="CS28" s="236"/>
      <c r="CT28" s="236"/>
      <c r="CU28" s="236"/>
      <c r="CV28" s="236"/>
      <c r="CW28" s="236"/>
      <c r="CX28" s="236"/>
      <c r="CY28" s="236"/>
      <c r="CZ28" s="236"/>
      <c r="DA28" s="236"/>
      <c r="DB28" s="236"/>
      <c r="DC28" s="236"/>
      <c r="DD28" s="236"/>
      <c r="DE28" s="236"/>
      <c r="DF28" s="236"/>
      <c r="DG28" s="236"/>
      <c r="DH28" s="236"/>
      <c r="DI28" s="236"/>
      <c r="DJ28" s="236"/>
      <c r="DK28" s="236"/>
      <c r="DL28" s="236"/>
      <c r="DM28" s="236"/>
      <c r="DN28" s="236"/>
      <c r="DO28" s="236"/>
      <c r="DP28" s="236"/>
      <c r="DQ28" s="236"/>
      <c r="DR28" s="236"/>
      <c r="DS28" s="236"/>
      <c r="DT28" s="236"/>
      <c r="DU28" s="236"/>
      <c r="DV28" s="236"/>
      <c r="DW28" s="236"/>
      <c r="DX28" s="236"/>
      <c r="DY28" s="236"/>
      <c r="DZ28" s="236"/>
      <c r="EA28" s="236"/>
      <c r="EB28" s="236"/>
      <c r="EC28" s="236"/>
      <c r="ED28" s="236"/>
      <c r="EE28" s="236"/>
      <c r="EF28" s="236"/>
      <c r="EG28" s="236"/>
      <c r="EH28" s="236"/>
      <c r="EI28" s="236"/>
      <c r="EJ28" s="236"/>
      <c r="EK28" s="236"/>
      <c r="EL28" s="236"/>
      <c r="EM28" s="236"/>
      <c r="EN28" s="236"/>
      <c r="EO28" s="236"/>
      <c r="EP28" s="236"/>
      <c r="EQ28" s="236"/>
      <c r="ER28" s="236"/>
      <c r="ES28" s="236"/>
      <c r="ET28" s="236"/>
      <c r="EU28" s="236"/>
      <c r="EV28" s="236"/>
      <c r="EW28" s="236"/>
      <c r="EX28" s="236"/>
      <c r="EY28" s="236"/>
      <c r="EZ28" s="236"/>
      <c r="FA28" s="236"/>
      <c r="FB28" s="236"/>
      <c r="FC28" s="236"/>
      <c r="FD28" s="236"/>
      <c r="FE28" s="236"/>
      <c r="FF28" s="236"/>
      <c r="FG28" s="236"/>
      <c r="FH28" s="236"/>
      <c r="FI28" s="236"/>
      <c r="FJ28" s="236"/>
      <c r="FK28" s="236"/>
      <c r="FL28" s="236"/>
      <c r="FM28" s="236"/>
      <c r="FN28" s="236"/>
      <c r="FO28" s="236"/>
      <c r="FP28" s="236"/>
      <c r="FQ28" s="236"/>
      <c r="FR28" s="236"/>
      <c r="FS28" s="236"/>
      <c r="FT28" s="236"/>
      <c r="FU28" s="236"/>
      <c r="FV28" s="236"/>
      <c r="FW28" s="236"/>
      <c r="FX28" s="236"/>
      <c r="FY28" s="236"/>
      <c r="FZ28" s="236"/>
      <c r="GA28" s="236"/>
      <c r="GB28" s="236"/>
      <c r="GC28" s="236"/>
      <c r="GD28" s="236"/>
      <c r="GE28" s="236"/>
      <c r="GF28" s="236"/>
      <c r="GG28" s="236"/>
      <c r="GH28" s="236"/>
      <c r="GI28" s="236"/>
      <c r="GJ28" s="236"/>
      <c r="GK28" s="236"/>
      <c r="GL28" s="236"/>
      <c r="GM28" s="236"/>
      <c r="GN28" s="236"/>
      <c r="GO28" s="236"/>
      <c r="GP28" s="236"/>
      <c r="GQ28" s="236"/>
      <c r="GR28" s="236"/>
      <c r="GS28" s="236"/>
      <c r="GT28" s="236"/>
      <c r="GU28" s="236"/>
      <c r="GV28" s="236"/>
      <c r="GW28" s="236"/>
      <c r="GX28" s="236"/>
      <c r="GY28" s="236"/>
      <c r="GZ28" s="236"/>
      <c r="HA28" s="236"/>
      <c r="HB28" s="236"/>
      <c r="HC28" s="236"/>
      <c r="HD28" s="236"/>
      <c r="HE28" s="236"/>
      <c r="HF28" s="236"/>
      <c r="HG28" s="236"/>
      <c r="HH28" s="236"/>
      <c r="HI28" s="236"/>
      <c r="HJ28" s="236"/>
      <c r="HK28" s="236"/>
      <c r="HL28" s="236"/>
      <c r="HM28" s="236"/>
      <c r="HN28" s="236"/>
      <c r="HO28" s="236"/>
      <c r="HP28" s="236"/>
      <c r="HQ28" s="236"/>
      <c r="HR28" s="236"/>
      <c r="HS28" s="236"/>
      <c r="HT28" s="236"/>
      <c r="HU28" s="236"/>
      <c r="HV28" s="236"/>
      <c r="HW28" s="236"/>
      <c r="HX28" s="236"/>
      <c r="HY28" s="236"/>
      <c r="HZ28" s="236"/>
      <c r="IA28" s="236"/>
      <c r="IB28" s="236"/>
      <c r="IC28" s="236"/>
      <c r="ID28" s="236"/>
      <c r="IE28" s="236"/>
      <c r="IF28" s="236"/>
      <c r="IG28" s="236"/>
      <c r="IH28" s="236"/>
      <c r="II28" s="236"/>
      <c r="IJ28" s="236"/>
      <c r="IK28" s="236"/>
    </row>
    <row r="29" spans="1:245" s="35" customFormat="1" ht="18" customHeight="1">
      <c r="A29" s="59" t="s">
        <v>395</v>
      </c>
      <c r="B29" s="46"/>
      <c r="C29" s="46"/>
      <c r="D29" s="261">
        <v>373</v>
      </c>
      <c r="E29" s="21"/>
      <c r="F29" s="16">
        <f t="shared" si="1"/>
        <v>133.1</v>
      </c>
      <c r="G29" s="236">
        <v>160</v>
      </c>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c r="CA29" s="236"/>
      <c r="CB29" s="236"/>
      <c r="CC29" s="236"/>
      <c r="CD29" s="236"/>
      <c r="CE29" s="236"/>
      <c r="CF29" s="236"/>
      <c r="CG29" s="236"/>
      <c r="CH29" s="236"/>
      <c r="CI29" s="236"/>
      <c r="CJ29" s="236"/>
      <c r="CK29" s="236"/>
      <c r="CL29" s="236"/>
      <c r="CM29" s="236"/>
      <c r="CN29" s="236"/>
      <c r="CO29" s="236"/>
      <c r="CP29" s="236"/>
      <c r="CQ29" s="236"/>
      <c r="CR29" s="236"/>
      <c r="CS29" s="236"/>
      <c r="CT29" s="236"/>
      <c r="CU29" s="236"/>
      <c r="CV29" s="236"/>
      <c r="CW29" s="236"/>
      <c r="CX29" s="236"/>
      <c r="CY29" s="236"/>
      <c r="CZ29" s="236"/>
      <c r="DA29" s="236"/>
      <c r="DB29" s="236"/>
      <c r="DC29" s="236"/>
      <c r="DD29" s="236"/>
      <c r="DE29" s="236"/>
      <c r="DF29" s="236"/>
      <c r="DG29" s="236"/>
      <c r="DH29" s="236"/>
      <c r="DI29" s="236"/>
      <c r="DJ29" s="236"/>
      <c r="DK29" s="236"/>
      <c r="DL29" s="236"/>
      <c r="DM29" s="236"/>
      <c r="DN29" s="236"/>
      <c r="DO29" s="236"/>
      <c r="DP29" s="236"/>
      <c r="DQ29" s="236"/>
      <c r="DR29" s="236"/>
      <c r="DS29" s="236"/>
      <c r="DT29" s="236"/>
      <c r="DU29" s="236"/>
      <c r="DV29" s="236"/>
      <c r="DW29" s="236"/>
      <c r="DX29" s="236"/>
      <c r="DY29" s="236"/>
      <c r="DZ29" s="236"/>
      <c r="EA29" s="236"/>
      <c r="EB29" s="236"/>
      <c r="EC29" s="236"/>
      <c r="ED29" s="236"/>
      <c r="EE29" s="236"/>
      <c r="EF29" s="236"/>
      <c r="EG29" s="236"/>
      <c r="EH29" s="236"/>
      <c r="EI29" s="236"/>
      <c r="EJ29" s="236"/>
      <c r="EK29" s="236"/>
      <c r="EL29" s="236"/>
      <c r="EM29" s="236"/>
      <c r="EN29" s="236"/>
      <c r="EO29" s="236"/>
      <c r="EP29" s="236"/>
      <c r="EQ29" s="236"/>
      <c r="ER29" s="236"/>
      <c r="ES29" s="236"/>
      <c r="ET29" s="236"/>
      <c r="EU29" s="236"/>
      <c r="EV29" s="236"/>
      <c r="EW29" s="236"/>
      <c r="EX29" s="236"/>
      <c r="EY29" s="236"/>
      <c r="EZ29" s="236"/>
      <c r="FA29" s="236"/>
      <c r="FB29" s="236"/>
      <c r="FC29" s="236"/>
      <c r="FD29" s="236"/>
      <c r="FE29" s="236"/>
      <c r="FF29" s="236"/>
      <c r="FG29" s="236"/>
      <c r="FH29" s="236"/>
      <c r="FI29" s="236"/>
      <c r="FJ29" s="236"/>
      <c r="FK29" s="236"/>
      <c r="FL29" s="236"/>
      <c r="FM29" s="236"/>
      <c r="FN29" s="236"/>
      <c r="FO29" s="236"/>
      <c r="FP29" s="236"/>
      <c r="FQ29" s="236"/>
      <c r="FR29" s="236"/>
      <c r="FS29" s="236"/>
      <c r="FT29" s="236"/>
      <c r="FU29" s="236"/>
      <c r="FV29" s="236"/>
      <c r="FW29" s="236"/>
      <c r="FX29" s="236"/>
      <c r="FY29" s="236"/>
      <c r="FZ29" s="236"/>
      <c r="GA29" s="236"/>
      <c r="GB29" s="236"/>
      <c r="GC29" s="236"/>
      <c r="GD29" s="236"/>
      <c r="GE29" s="236"/>
      <c r="GF29" s="236"/>
      <c r="GG29" s="236"/>
      <c r="GH29" s="236"/>
      <c r="GI29" s="236"/>
      <c r="GJ29" s="236"/>
      <c r="GK29" s="236"/>
      <c r="GL29" s="236"/>
      <c r="GM29" s="236"/>
      <c r="GN29" s="236"/>
      <c r="GO29" s="236"/>
      <c r="GP29" s="236"/>
      <c r="GQ29" s="236"/>
      <c r="GR29" s="236"/>
      <c r="GS29" s="236"/>
      <c r="GT29" s="236"/>
      <c r="GU29" s="236"/>
      <c r="GV29" s="236"/>
      <c r="GW29" s="236"/>
      <c r="GX29" s="236"/>
      <c r="GY29" s="236"/>
      <c r="GZ29" s="236"/>
      <c r="HA29" s="236"/>
      <c r="HB29" s="236"/>
      <c r="HC29" s="236"/>
      <c r="HD29" s="236"/>
      <c r="HE29" s="236"/>
      <c r="HF29" s="236"/>
      <c r="HG29" s="236"/>
      <c r="HH29" s="236"/>
      <c r="HI29" s="236"/>
      <c r="HJ29" s="236"/>
      <c r="HK29" s="236"/>
      <c r="HL29" s="236"/>
      <c r="HM29" s="236"/>
      <c r="HN29" s="236"/>
      <c r="HO29" s="236"/>
      <c r="HP29" s="236"/>
      <c r="HQ29" s="236"/>
      <c r="HR29" s="236"/>
      <c r="HS29" s="236"/>
      <c r="HT29" s="236"/>
      <c r="HU29" s="236"/>
      <c r="HV29" s="236"/>
      <c r="HW29" s="236"/>
      <c r="HX29" s="236"/>
      <c r="HY29" s="236"/>
      <c r="HZ29" s="236"/>
      <c r="IA29" s="236"/>
      <c r="IB29" s="236"/>
      <c r="IC29" s="236"/>
      <c r="ID29" s="236"/>
      <c r="IE29" s="236"/>
      <c r="IF29" s="236"/>
      <c r="IG29" s="236"/>
      <c r="IH29" s="236"/>
      <c r="II29" s="236"/>
      <c r="IJ29" s="236"/>
      <c r="IK29" s="236"/>
    </row>
    <row r="30" spans="1:245" s="35" customFormat="1" ht="18" customHeight="1">
      <c r="A30" s="59" t="s">
        <v>105</v>
      </c>
      <c r="B30" s="46">
        <v>883</v>
      </c>
      <c r="C30" s="46">
        <v>883</v>
      </c>
      <c r="D30" s="261">
        <v>140</v>
      </c>
      <c r="E30" s="21">
        <f t="shared" si="0"/>
        <v>15.9</v>
      </c>
      <c r="F30" s="1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c r="CG30" s="236"/>
      <c r="CH30" s="236"/>
      <c r="CI30" s="236"/>
      <c r="CJ30" s="236"/>
      <c r="CK30" s="236"/>
      <c r="CL30" s="236"/>
      <c r="CM30" s="236"/>
      <c r="CN30" s="236"/>
      <c r="CO30" s="236"/>
      <c r="CP30" s="236"/>
      <c r="CQ30" s="236"/>
      <c r="CR30" s="236"/>
      <c r="CS30" s="236"/>
      <c r="CT30" s="236"/>
      <c r="CU30" s="236"/>
      <c r="CV30" s="236"/>
      <c r="CW30" s="236"/>
      <c r="CX30" s="236"/>
      <c r="CY30" s="236"/>
      <c r="CZ30" s="236"/>
      <c r="DA30" s="236"/>
      <c r="DB30" s="236"/>
      <c r="DC30" s="236"/>
      <c r="DD30" s="236"/>
      <c r="DE30" s="236"/>
      <c r="DF30" s="236"/>
      <c r="DG30" s="236"/>
      <c r="DH30" s="236"/>
      <c r="DI30" s="236"/>
      <c r="DJ30" s="236"/>
      <c r="DK30" s="236"/>
      <c r="DL30" s="236"/>
      <c r="DM30" s="236"/>
      <c r="DN30" s="236"/>
      <c r="DO30" s="236"/>
      <c r="DP30" s="236"/>
      <c r="DQ30" s="236"/>
      <c r="DR30" s="236"/>
      <c r="DS30" s="236"/>
      <c r="DT30" s="236"/>
      <c r="DU30" s="236"/>
      <c r="DV30" s="236"/>
      <c r="DW30" s="236"/>
      <c r="DX30" s="236"/>
      <c r="DY30" s="236"/>
      <c r="DZ30" s="236"/>
      <c r="EA30" s="236"/>
      <c r="EB30" s="236"/>
      <c r="EC30" s="236"/>
      <c r="ED30" s="236"/>
      <c r="EE30" s="236"/>
      <c r="EF30" s="236"/>
      <c r="EG30" s="236"/>
      <c r="EH30" s="236"/>
      <c r="EI30" s="236"/>
      <c r="EJ30" s="236"/>
      <c r="EK30" s="236"/>
      <c r="EL30" s="236"/>
      <c r="EM30" s="236"/>
      <c r="EN30" s="236"/>
      <c r="EO30" s="236"/>
      <c r="EP30" s="236"/>
      <c r="EQ30" s="236"/>
      <c r="ER30" s="236"/>
      <c r="ES30" s="236"/>
      <c r="ET30" s="236"/>
      <c r="EU30" s="236"/>
      <c r="EV30" s="236"/>
      <c r="EW30" s="236"/>
      <c r="EX30" s="236"/>
      <c r="EY30" s="236"/>
      <c r="EZ30" s="236"/>
      <c r="FA30" s="236"/>
      <c r="FB30" s="236"/>
      <c r="FC30" s="236"/>
      <c r="FD30" s="236"/>
      <c r="FE30" s="236"/>
      <c r="FF30" s="236"/>
      <c r="FG30" s="236"/>
      <c r="FH30" s="236"/>
      <c r="FI30" s="236"/>
      <c r="FJ30" s="236"/>
      <c r="FK30" s="236"/>
      <c r="FL30" s="236"/>
      <c r="FM30" s="236"/>
      <c r="FN30" s="236"/>
      <c r="FO30" s="236"/>
      <c r="FP30" s="236"/>
      <c r="FQ30" s="236"/>
      <c r="FR30" s="236"/>
      <c r="FS30" s="236"/>
      <c r="FT30" s="236"/>
      <c r="FU30" s="236"/>
      <c r="FV30" s="236"/>
      <c r="FW30" s="236"/>
      <c r="FX30" s="236"/>
      <c r="FY30" s="236"/>
      <c r="FZ30" s="236"/>
      <c r="GA30" s="236"/>
      <c r="GB30" s="236"/>
      <c r="GC30" s="236"/>
      <c r="GD30" s="236"/>
      <c r="GE30" s="236"/>
      <c r="GF30" s="236"/>
      <c r="GG30" s="236"/>
      <c r="GH30" s="236"/>
      <c r="GI30" s="236"/>
      <c r="GJ30" s="236"/>
      <c r="GK30" s="236"/>
      <c r="GL30" s="236"/>
      <c r="GM30" s="236"/>
      <c r="GN30" s="236"/>
      <c r="GO30" s="236"/>
      <c r="GP30" s="236"/>
      <c r="GQ30" s="236"/>
      <c r="GR30" s="236"/>
      <c r="GS30" s="236"/>
      <c r="GT30" s="236"/>
      <c r="GU30" s="236"/>
      <c r="GV30" s="236"/>
      <c r="GW30" s="236"/>
      <c r="GX30" s="236"/>
      <c r="GY30" s="236"/>
      <c r="GZ30" s="236"/>
      <c r="HA30" s="236"/>
      <c r="HB30" s="236"/>
      <c r="HC30" s="236"/>
      <c r="HD30" s="236"/>
      <c r="HE30" s="236"/>
      <c r="HF30" s="236"/>
      <c r="HG30" s="236"/>
      <c r="HH30" s="236"/>
      <c r="HI30" s="236"/>
      <c r="HJ30" s="236"/>
      <c r="HK30" s="236"/>
      <c r="HL30" s="236"/>
      <c r="HM30" s="236"/>
      <c r="HN30" s="236"/>
      <c r="HO30" s="236"/>
      <c r="HP30" s="236"/>
      <c r="HQ30" s="236"/>
      <c r="HR30" s="236"/>
      <c r="HS30" s="236"/>
      <c r="HT30" s="236"/>
      <c r="HU30" s="236"/>
      <c r="HV30" s="236"/>
      <c r="HW30" s="236"/>
      <c r="HX30" s="236"/>
      <c r="HY30" s="236"/>
      <c r="HZ30" s="236"/>
      <c r="IA30" s="236"/>
      <c r="IB30" s="236"/>
      <c r="IC30" s="236"/>
      <c r="ID30" s="236"/>
      <c r="IE30" s="236"/>
      <c r="IF30" s="236"/>
      <c r="IG30" s="236"/>
      <c r="IH30" s="236"/>
      <c r="II30" s="236"/>
      <c r="IJ30" s="236"/>
      <c r="IK30" s="236"/>
    </row>
    <row r="31" spans="1:256" s="233" customFormat="1" ht="18" customHeight="1">
      <c r="A31" s="60" t="s">
        <v>71</v>
      </c>
      <c r="B31" s="48"/>
      <c r="C31" s="43"/>
      <c r="D31" s="65">
        <v>137750</v>
      </c>
      <c r="E31" s="21"/>
      <c r="F31" s="16">
        <f t="shared" si="1"/>
        <v>49.6</v>
      </c>
      <c r="G31" s="247">
        <v>92100</v>
      </c>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c r="BV31" s="247"/>
      <c r="BW31" s="247"/>
      <c r="BX31" s="247"/>
      <c r="BY31" s="247"/>
      <c r="BZ31" s="247"/>
      <c r="CA31" s="247"/>
      <c r="CB31" s="247"/>
      <c r="CC31" s="247"/>
      <c r="CD31" s="247"/>
      <c r="CE31" s="247"/>
      <c r="CF31" s="247"/>
      <c r="CG31" s="247"/>
      <c r="CH31" s="247"/>
      <c r="CI31" s="247"/>
      <c r="CJ31" s="247"/>
      <c r="CK31" s="247"/>
      <c r="CL31" s="247"/>
      <c r="CM31" s="247"/>
      <c r="CN31" s="247"/>
      <c r="CO31" s="247"/>
      <c r="CP31" s="247"/>
      <c r="CQ31" s="247"/>
      <c r="CR31" s="247"/>
      <c r="CS31" s="247"/>
      <c r="CT31" s="247"/>
      <c r="CU31" s="247"/>
      <c r="CV31" s="247"/>
      <c r="CW31" s="247"/>
      <c r="CX31" s="247"/>
      <c r="CY31" s="247"/>
      <c r="CZ31" s="247"/>
      <c r="DA31" s="247"/>
      <c r="DB31" s="247"/>
      <c r="DC31" s="247"/>
      <c r="DD31" s="247"/>
      <c r="DE31" s="247"/>
      <c r="DF31" s="247"/>
      <c r="DG31" s="247"/>
      <c r="DH31" s="247"/>
      <c r="DI31" s="247"/>
      <c r="DJ31" s="247"/>
      <c r="DK31" s="247"/>
      <c r="DL31" s="247"/>
      <c r="DM31" s="247"/>
      <c r="DN31" s="247"/>
      <c r="DO31" s="247"/>
      <c r="DP31" s="247"/>
      <c r="DQ31" s="247"/>
      <c r="DR31" s="247"/>
      <c r="DS31" s="247"/>
      <c r="DT31" s="247"/>
      <c r="DU31" s="247"/>
      <c r="DV31" s="247"/>
      <c r="DW31" s="247"/>
      <c r="DX31" s="247"/>
      <c r="DY31" s="247"/>
      <c r="DZ31" s="247"/>
      <c r="EA31" s="247"/>
      <c r="EB31" s="247"/>
      <c r="EC31" s="247"/>
      <c r="ED31" s="247"/>
      <c r="EE31" s="247"/>
      <c r="EF31" s="247"/>
      <c r="EG31" s="247"/>
      <c r="EH31" s="247"/>
      <c r="EI31" s="247"/>
      <c r="EJ31" s="247"/>
      <c r="EK31" s="247"/>
      <c r="EL31" s="247"/>
      <c r="EM31" s="247"/>
      <c r="EN31" s="247"/>
      <c r="EO31" s="247"/>
      <c r="EP31" s="247"/>
      <c r="EQ31" s="247"/>
      <c r="ER31" s="247"/>
      <c r="ES31" s="247"/>
      <c r="ET31" s="247"/>
      <c r="EU31" s="247"/>
      <c r="EV31" s="247"/>
      <c r="EW31" s="247"/>
      <c r="EX31" s="247"/>
      <c r="EY31" s="247"/>
      <c r="EZ31" s="247"/>
      <c r="FA31" s="247"/>
      <c r="FB31" s="247"/>
      <c r="FC31" s="247"/>
      <c r="FD31" s="247"/>
      <c r="FE31" s="247"/>
      <c r="FF31" s="247"/>
      <c r="FG31" s="247"/>
      <c r="FH31" s="247"/>
      <c r="FI31" s="247"/>
      <c r="FJ31" s="247"/>
      <c r="FK31" s="247"/>
      <c r="FL31" s="247"/>
      <c r="FM31" s="247"/>
      <c r="FN31" s="247"/>
      <c r="FO31" s="247"/>
      <c r="FP31" s="247"/>
      <c r="FQ31" s="247"/>
      <c r="FR31" s="247"/>
      <c r="FS31" s="247"/>
      <c r="FT31" s="247"/>
      <c r="FU31" s="247"/>
      <c r="FV31" s="247"/>
      <c r="FW31" s="247"/>
      <c r="FX31" s="247"/>
      <c r="FY31" s="247"/>
      <c r="FZ31" s="247"/>
      <c r="GA31" s="247"/>
      <c r="GB31" s="247"/>
      <c r="GC31" s="247"/>
      <c r="GD31" s="247"/>
      <c r="GE31" s="247"/>
      <c r="GF31" s="247"/>
      <c r="GG31" s="247"/>
      <c r="GH31" s="247"/>
      <c r="GI31" s="247"/>
      <c r="GJ31" s="247"/>
      <c r="GK31" s="247"/>
      <c r="GL31" s="247"/>
      <c r="GM31" s="247"/>
      <c r="GN31" s="247"/>
      <c r="GO31" s="247"/>
      <c r="GP31" s="247"/>
      <c r="GQ31" s="247"/>
      <c r="GR31" s="247"/>
      <c r="GS31" s="247"/>
      <c r="GT31" s="247"/>
      <c r="GU31" s="247"/>
      <c r="GV31" s="247"/>
      <c r="GW31" s="247"/>
      <c r="GX31" s="247"/>
      <c r="GY31" s="247"/>
      <c r="GZ31" s="247"/>
      <c r="HA31" s="247"/>
      <c r="HB31" s="247"/>
      <c r="HC31" s="247"/>
      <c r="HD31" s="247"/>
      <c r="HE31" s="247"/>
      <c r="HF31" s="247"/>
      <c r="HG31" s="247"/>
      <c r="HH31" s="247"/>
      <c r="HI31" s="247"/>
      <c r="HJ31" s="247"/>
      <c r="HK31" s="247"/>
      <c r="HL31" s="247"/>
      <c r="HM31" s="247"/>
      <c r="HN31" s="247"/>
      <c r="HO31" s="247"/>
      <c r="HP31" s="247"/>
      <c r="HQ31" s="247"/>
      <c r="HR31" s="247"/>
      <c r="HS31" s="247"/>
      <c r="HT31" s="247"/>
      <c r="HU31" s="247"/>
      <c r="HV31" s="247"/>
      <c r="HW31" s="247"/>
      <c r="HX31" s="247"/>
      <c r="HY31" s="247"/>
      <c r="HZ31" s="247"/>
      <c r="IA31" s="247"/>
      <c r="IB31" s="247"/>
      <c r="IC31" s="247"/>
      <c r="ID31" s="247"/>
      <c r="IE31" s="247"/>
      <c r="IF31" s="247"/>
      <c r="IG31" s="247"/>
      <c r="IH31" s="247"/>
      <c r="II31" s="247"/>
      <c r="IJ31" s="247"/>
      <c r="IK31" s="247"/>
      <c r="IL31" s="247"/>
      <c r="IM31" s="247"/>
      <c r="IN31" s="247"/>
      <c r="IO31" s="247"/>
      <c r="IP31" s="247"/>
      <c r="IQ31" s="247"/>
      <c r="IR31" s="247"/>
      <c r="IS31" s="92"/>
      <c r="IT31" s="92"/>
      <c r="IU31" s="92"/>
      <c r="IV31" s="92"/>
    </row>
    <row r="32" spans="1:245" s="35" customFormat="1" ht="18" customHeight="1">
      <c r="A32" s="61" t="s">
        <v>73</v>
      </c>
      <c r="B32" s="43">
        <f>B33+B37+B38+B39+B40</f>
        <v>328176</v>
      </c>
      <c r="C32" s="43">
        <f>C33+C37+C38+C39+C40</f>
        <v>328176</v>
      </c>
      <c r="D32" s="43">
        <f>D33+D37+D38+D39+D40</f>
        <v>481890</v>
      </c>
      <c r="E32" s="21">
        <f t="shared" si="0"/>
        <v>146.8</v>
      </c>
      <c r="F32" s="16">
        <f t="shared" si="1"/>
        <v>6.4</v>
      </c>
      <c r="G32" s="43">
        <f>G33+G37+G38+G39+G40</f>
        <v>453050</v>
      </c>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c r="CL32" s="236"/>
      <c r="CM32" s="236"/>
      <c r="CN32" s="236"/>
      <c r="CO32" s="236"/>
      <c r="CP32" s="236"/>
      <c r="CQ32" s="236"/>
      <c r="CR32" s="236"/>
      <c r="CS32" s="236"/>
      <c r="CT32" s="236"/>
      <c r="CU32" s="236"/>
      <c r="CV32" s="236"/>
      <c r="CW32" s="236"/>
      <c r="CX32" s="236"/>
      <c r="CY32" s="236"/>
      <c r="CZ32" s="236"/>
      <c r="DA32" s="236"/>
      <c r="DB32" s="236"/>
      <c r="DC32" s="236"/>
      <c r="DD32" s="236"/>
      <c r="DE32" s="236"/>
      <c r="DF32" s="236"/>
      <c r="DG32" s="236"/>
      <c r="DH32" s="236"/>
      <c r="DI32" s="236"/>
      <c r="DJ32" s="236"/>
      <c r="DK32" s="236"/>
      <c r="DL32" s="236"/>
      <c r="DM32" s="236"/>
      <c r="DN32" s="236"/>
      <c r="DO32" s="236"/>
      <c r="DP32" s="236"/>
      <c r="DQ32" s="236"/>
      <c r="DR32" s="236"/>
      <c r="DS32" s="236"/>
      <c r="DT32" s="236"/>
      <c r="DU32" s="236"/>
      <c r="DV32" s="236"/>
      <c r="DW32" s="236"/>
      <c r="DX32" s="236"/>
      <c r="DY32" s="236"/>
      <c r="DZ32" s="236"/>
      <c r="EA32" s="236"/>
      <c r="EB32" s="236"/>
      <c r="EC32" s="236"/>
      <c r="ED32" s="236"/>
      <c r="EE32" s="236"/>
      <c r="EF32" s="236"/>
      <c r="EG32" s="236"/>
      <c r="EH32" s="236"/>
      <c r="EI32" s="236"/>
      <c r="EJ32" s="236"/>
      <c r="EK32" s="236"/>
      <c r="EL32" s="236"/>
      <c r="EM32" s="236"/>
      <c r="EN32" s="236"/>
      <c r="EO32" s="236"/>
      <c r="EP32" s="236"/>
      <c r="EQ32" s="236"/>
      <c r="ER32" s="236"/>
      <c r="ES32" s="236"/>
      <c r="ET32" s="236"/>
      <c r="EU32" s="236"/>
      <c r="EV32" s="236"/>
      <c r="EW32" s="236"/>
      <c r="EX32" s="236"/>
      <c r="EY32" s="236"/>
      <c r="EZ32" s="236"/>
      <c r="FA32" s="236"/>
      <c r="FB32" s="236"/>
      <c r="FC32" s="236"/>
      <c r="FD32" s="236"/>
      <c r="FE32" s="236"/>
      <c r="FF32" s="236"/>
      <c r="FG32" s="236"/>
      <c r="FH32" s="236"/>
      <c r="FI32" s="236"/>
      <c r="FJ32" s="236"/>
      <c r="FK32" s="236"/>
      <c r="FL32" s="236"/>
      <c r="FM32" s="236"/>
      <c r="FN32" s="236"/>
      <c r="FO32" s="236"/>
      <c r="FP32" s="236"/>
      <c r="FQ32" s="236"/>
      <c r="FR32" s="236"/>
      <c r="FS32" s="236"/>
      <c r="FT32" s="236"/>
      <c r="FU32" s="236"/>
      <c r="FV32" s="236"/>
      <c r="FW32" s="236"/>
      <c r="FX32" s="236"/>
      <c r="FY32" s="236"/>
      <c r="FZ32" s="236"/>
      <c r="GA32" s="236"/>
      <c r="GB32" s="236"/>
      <c r="GC32" s="236"/>
      <c r="GD32" s="236"/>
      <c r="GE32" s="236"/>
      <c r="GF32" s="236"/>
      <c r="GG32" s="236"/>
      <c r="GH32" s="236"/>
      <c r="GI32" s="236"/>
      <c r="GJ32" s="236"/>
      <c r="GK32" s="236"/>
      <c r="GL32" s="236"/>
      <c r="GM32" s="236"/>
      <c r="GN32" s="236"/>
      <c r="GO32" s="236"/>
      <c r="GP32" s="236"/>
      <c r="GQ32" s="236"/>
      <c r="GR32" s="236"/>
      <c r="GS32" s="236"/>
      <c r="GT32" s="236"/>
      <c r="GU32" s="236"/>
      <c r="GV32" s="236"/>
      <c r="GW32" s="236"/>
      <c r="GX32" s="236"/>
      <c r="GY32" s="236"/>
      <c r="GZ32" s="236"/>
      <c r="HA32" s="236"/>
      <c r="HB32" s="236"/>
      <c r="HC32" s="236"/>
      <c r="HD32" s="236"/>
      <c r="HE32" s="236"/>
      <c r="HF32" s="236"/>
      <c r="HG32" s="236"/>
      <c r="HH32" s="236"/>
      <c r="HI32" s="236"/>
      <c r="HJ32" s="236"/>
      <c r="HK32" s="236"/>
      <c r="HL32" s="236"/>
      <c r="HM32" s="236"/>
      <c r="HN32" s="236"/>
      <c r="HO32" s="236"/>
      <c r="HP32" s="236"/>
      <c r="HQ32" s="236"/>
      <c r="HR32" s="236"/>
      <c r="HS32" s="236"/>
      <c r="HT32" s="236"/>
      <c r="HU32" s="236"/>
      <c r="HV32" s="236"/>
      <c r="HW32" s="236"/>
      <c r="HX32" s="236"/>
      <c r="HY32" s="236"/>
      <c r="HZ32" s="236"/>
      <c r="IA32" s="236"/>
      <c r="IB32" s="236"/>
      <c r="IC32" s="236"/>
      <c r="ID32" s="236"/>
      <c r="IE32" s="236"/>
      <c r="IF32" s="236"/>
      <c r="IG32" s="236"/>
      <c r="IH32" s="236"/>
      <c r="II32" s="236"/>
      <c r="IJ32" s="236"/>
      <c r="IK32" s="236"/>
    </row>
    <row r="33" spans="1:256" s="234" customFormat="1" ht="18" customHeight="1">
      <c r="A33" s="62" t="s">
        <v>75</v>
      </c>
      <c r="B33" s="40">
        <f>SUM(B34:B36)</f>
        <v>318164</v>
      </c>
      <c r="C33" s="40">
        <f>SUM(C34:C36)</f>
        <v>318164</v>
      </c>
      <c r="D33" s="40">
        <f>SUM(D34:D36)</f>
        <v>448950</v>
      </c>
      <c r="E33" s="21">
        <f t="shared" si="0"/>
        <v>141.1</v>
      </c>
      <c r="F33" s="16">
        <f t="shared" si="1"/>
        <v>16.4</v>
      </c>
      <c r="G33" s="40">
        <f>SUM(G34:G36)</f>
        <v>385574</v>
      </c>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s="248"/>
      <c r="BT33" s="248"/>
      <c r="BU33" s="248"/>
      <c r="BV33" s="248"/>
      <c r="BW33" s="248"/>
      <c r="BX33" s="248"/>
      <c r="BY33" s="248"/>
      <c r="BZ33" s="248"/>
      <c r="CA33" s="248"/>
      <c r="CB33" s="248"/>
      <c r="CC33" s="248"/>
      <c r="CD33" s="248"/>
      <c r="CE33" s="248"/>
      <c r="CF33" s="248"/>
      <c r="CG33" s="248"/>
      <c r="CH33" s="248"/>
      <c r="CI33" s="248"/>
      <c r="CJ33" s="248"/>
      <c r="CK33" s="248"/>
      <c r="CL33" s="248"/>
      <c r="CM33" s="248"/>
      <c r="CN33" s="248"/>
      <c r="CO33" s="248"/>
      <c r="CP33" s="248"/>
      <c r="CQ33" s="248"/>
      <c r="CR33" s="248"/>
      <c r="CS33" s="248"/>
      <c r="CT33" s="248"/>
      <c r="CU33" s="248"/>
      <c r="CV33" s="248"/>
      <c r="CW33" s="248"/>
      <c r="CX33" s="248"/>
      <c r="CY33" s="248"/>
      <c r="CZ33" s="248"/>
      <c r="DA33" s="248"/>
      <c r="DB33" s="248"/>
      <c r="DC33" s="248"/>
      <c r="DD33" s="248"/>
      <c r="DE33" s="248"/>
      <c r="DF33" s="248"/>
      <c r="DG33" s="248"/>
      <c r="DH33" s="248"/>
      <c r="DI33" s="248"/>
      <c r="DJ33" s="248"/>
      <c r="DK33" s="248"/>
      <c r="DL33" s="248"/>
      <c r="DM33" s="248"/>
      <c r="DN33" s="248"/>
      <c r="DO33" s="248"/>
      <c r="DP33" s="248"/>
      <c r="DQ33" s="248"/>
      <c r="DR33" s="248"/>
      <c r="DS33" s="248"/>
      <c r="DT33" s="248"/>
      <c r="DU33" s="248"/>
      <c r="DV33" s="248"/>
      <c r="DW33" s="248"/>
      <c r="DX33" s="248"/>
      <c r="DY33" s="248"/>
      <c r="DZ33" s="248"/>
      <c r="EA33" s="248"/>
      <c r="EB33" s="248"/>
      <c r="EC33" s="248"/>
      <c r="ED33" s="248"/>
      <c r="EE33" s="248"/>
      <c r="EF33" s="248"/>
      <c r="EG33" s="248"/>
      <c r="EH33" s="248"/>
      <c r="EI33" s="248"/>
      <c r="EJ33" s="248"/>
      <c r="EK33" s="248"/>
      <c r="EL33" s="248"/>
      <c r="EM33" s="248"/>
      <c r="EN33" s="248"/>
      <c r="EO33" s="248"/>
      <c r="EP33" s="248"/>
      <c r="EQ33" s="248"/>
      <c r="ER33" s="248"/>
      <c r="ES33" s="248"/>
      <c r="ET33" s="248"/>
      <c r="EU33" s="248"/>
      <c r="EV33" s="248"/>
      <c r="EW33" s="248"/>
      <c r="EX33" s="248"/>
      <c r="EY33" s="248"/>
      <c r="EZ33" s="248"/>
      <c r="FA33" s="248"/>
      <c r="FB33" s="248"/>
      <c r="FC33" s="248"/>
      <c r="FD33" s="248"/>
      <c r="FE33" s="248"/>
      <c r="FF33" s="248"/>
      <c r="FG33" s="248"/>
      <c r="FH33" s="248"/>
      <c r="FI33" s="248"/>
      <c r="FJ33" s="248"/>
      <c r="FK33" s="248"/>
      <c r="FL33" s="248"/>
      <c r="FM33" s="248"/>
      <c r="FN33" s="248"/>
      <c r="FO33" s="248"/>
      <c r="FP33" s="248"/>
      <c r="FQ33" s="248"/>
      <c r="FR33" s="248"/>
      <c r="FS33" s="248"/>
      <c r="FT33" s="248"/>
      <c r="FU33" s="248"/>
      <c r="FV33" s="248"/>
      <c r="FW33" s="248"/>
      <c r="FX33" s="248"/>
      <c r="FY33" s="248"/>
      <c r="FZ33" s="248"/>
      <c r="GA33" s="248"/>
      <c r="GB33" s="248"/>
      <c r="GC33" s="248"/>
      <c r="GD33" s="248"/>
      <c r="GE33" s="248"/>
      <c r="GF33" s="248"/>
      <c r="GG33" s="248"/>
      <c r="GH33" s="248"/>
      <c r="GI33" s="248"/>
      <c r="GJ33" s="248"/>
      <c r="GK33" s="248"/>
      <c r="GL33" s="248"/>
      <c r="GM33" s="248"/>
      <c r="GN33" s="248"/>
      <c r="GO33" s="248"/>
      <c r="GP33" s="248"/>
      <c r="GQ33" s="248"/>
      <c r="GR33" s="248"/>
      <c r="GS33" s="248"/>
      <c r="GT33" s="248"/>
      <c r="GU33" s="248"/>
      <c r="GV33" s="248"/>
      <c r="GW33" s="248"/>
      <c r="GX33" s="248"/>
      <c r="GY33" s="248"/>
      <c r="GZ33" s="248"/>
      <c r="HA33" s="248"/>
      <c r="HB33" s="248"/>
      <c r="HC33" s="248"/>
      <c r="HD33" s="248"/>
      <c r="HE33" s="248"/>
      <c r="HF33" s="248"/>
      <c r="HG33" s="248"/>
      <c r="HH33" s="248"/>
      <c r="HI33" s="248"/>
      <c r="HJ33" s="248"/>
      <c r="HK33" s="248"/>
      <c r="HL33" s="248"/>
      <c r="HM33" s="248"/>
      <c r="HN33" s="248"/>
      <c r="HO33" s="248"/>
      <c r="HP33" s="248"/>
      <c r="HQ33" s="248"/>
      <c r="HR33" s="248"/>
      <c r="HS33" s="248"/>
      <c r="HT33" s="248"/>
      <c r="HU33" s="248"/>
      <c r="HV33" s="248"/>
      <c r="HW33" s="248"/>
      <c r="HX33" s="248"/>
      <c r="HY33" s="248"/>
      <c r="HZ33" s="248"/>
      <c r="IA33" s="248"/>
      <c r="IB33" s="248"/>
      <c r="IC33" s="248"/>
      <c r="ID33" s="248"/>
      <c r="IE33" s="248"/>
      <c r="IF33" s="248"/>
      <c r="IG33" s="248"/>
      <c r="IH33" s="248"/>
      <c r="II33" s="248"/>
      <c r="IJ33" s="248"/>
      <c r="IK33" s="248"/>
      <c r="IL33" s="248"/>
      <c r="IM33" s="248"/>
      <c r="IN33" s="248"/>
      <c r="IO33" s="248"/>
      <c r="IP33" s="248"/>
      <c r="IQ33" s="248"/>
      <c r="IR33" s="248"/>
      <c r="IS33" s="250"/>
      <c r="IT33" s="250"/>
      <c r="IU33" s="250"/>
      <c r="IV33" s="250"/>
    </row>
    <row r="34" spans="1:256" s="233" customFormat="1" ht="18" customHeight="1">
      <c r="A34" s="59" t="s">
        <v>106</v>
      </c>
      <c r="B34" s="63">
        <v>6933</v>
      </c>
      <c r="C34" s="63">
        <v>6933</v>
      </c>
      <c r="D34" s="5">
        <v>6808</v>
      </c>
      <c r="E34" s="21">
        <f t="shared" si="0"/>
        <v>98.2</v>
      </c>
      <c r="F34" s="16">
        <f t="shared" si="1"/>
        <v>0</v>
      </c>
      <c r="G34" s="247">
        <v>6808</v>
      </c>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c r="BV34" s="247"/>
      <c r="BW34" s="247"/>
      <c r="BX34" s="247"/>
      <c r="BY34" s="247"/>
      <c r="BZ34" s="247"/>
      <c r="CA34" s="247"/>
      <c r="CB34" s="247"/>
      <c r="CC34" s="247"/>
      <c r="CD34" s="247"/>
      <c r="CE34" s="247"/>
      <c r="CF34" s="247"/>
      <c r="CG34" s="247"/>
      <c r="CH34" s="247"/>
      <c r="CI34" s="247"/>
      <c r="CJ34" s="247"/>
      <c r="CK34" s="247"/>
      <c r="CL34" s="247"/>
      <c r="CM34" s="247"/>
      <c r="CN34" s="247"/>
      <c r="CO34" s="247"/>
      <c r="CP34" s="247"/>
      <c r="CQ34" s="247"/>
      <c r="CR34" s="247"/>
      <c r="CS34" s="247"/>
      <c r="CT34" s="247"/>
      <c r="CU34" s="247"/>
      <c r="CV34" s="247"/>
      <c r="CW34" s="247"/>
      <c r="CX34" s="247"/>
      <c r="CY34" s="247"/>
      <c r="CZ34" s="247"/>
      <c r="DA34" s="247"/>
      <c r="DB34" s="247"/>
      <c r="DC34" s="247"/>
      <c r="DD34" s="247"/>
      <c r="DE34" s="247"/>
      <c r="DF34" s="247"/>
      <c r="DG34" s="247"/>
      <c r="DH34" s="247"/>
      <c r="DI34" s="247"/>
      <c r="DJ34" s="247"/>
      <c r="DK34" s="247"/>
      <c r="DL34" s="247"/>
      <c r="DM34" s="247"/>
      <c r="DN34" s="247"/>
      <c r="DO34" s="247"/>
      <c r="DP34" s="247"/>
      <c r="DQ34" s="247"/>
      <c r="DR34" s="247"/>
      <c r="DS34" s="247"/>
      <c r="DT34" s="247"/>
      <c r="DU34" s="247"/>
      <c r="DV34" s="247"/>
      <c r="DW34" s="247"/>
      <c r="DX34" s="247"/>
      <c r="DY34" s="247"/>
      <c r="DZ34" s="247"/>
      <c r="EA34" s="247"/>
      <c r="EB34" s="247"/>
      <c r="EC34" s="247"/>
      <c r="ED34" s="247"/>
      <c r="EE34" s="247"/>
      <c r="EF34" s="247"/>
      <c r="EG34" s="247"/>
      <c r="EH34" s="247"/>
      <c r="EI34" s="247"/>
      <c r="EJ34" s="247"/>
      <c r="EK34" s="247"/>
      <c r="EL34" s="247"/>
      <c r="EM34" s="247"/>
      <c r="EN34" s="247"/>
      <c r="EO34" s="247"/>
      <c r="EP34" s="247"/>
      <c r="EQ34" s="247"/>
      <c r="ER34" s="247"/>
      <c r="ES34" s="247"/>
      <c r="ET34" s="247"/>
      <c r="EU34" s="247"/>
      <c r="EV34" s="247"/>
      <c r="EW34" s="247"/>
      <c r="EX34" s="247"/>
      <c r="EY34" s="247"/>
      <c r="EZ34" s="247"/>
      <c r="FA34" s="247"/>
      <c r="FB34" s="247"/>
      <c r="FC34" s="247"/>
      <c r="FD34" s="247"/>
      <c r="FE34" s="247"/>
      <c r="FF34" s="247"/>
      <c r="FG34" s="247"/>
      <c r="FH34" s="247"/>
      <c r="FI34" s="247"/>
      <c r="FJ34" s="247"/>
      <c r="FK34" s="247"/>
      <c r="FL34" s="247"/>
      <c r="FM34" s="247"/>
      <c r="FN34" s="247"/>
      <c r="FO34" s="247"/>
      <c r="FP34" s="247"/>
      <c r="FQ34" s="247"/>
      <c r="FR34" s="247"/>
      <c r="FS34" s="247"/>
      <c r="FT34" s="247"/>
      <c r="FU34" s="247"/>
      <c r="FV34" s="247"/>
      <c r="FW34" s="247"/>
      <c r="FX34" s="247"/>
      <c r="FY34" s="247"/>
      <c r="FZ34" s="247"/>
      <c r="GA34" s="247"/>
      <c r="GB34" s="247"/>
      <c r="GC34" s="247"/>
      <c r="GD34" s="247"/>
      <c r="GE34" s="247"/>
      <c r="GF34" s="247"/>
      <c r="GG34" s="247"/>
      <c r="GH34" s="247"/>
      <c r="GI34" s="247"/>
      <c r="GJ34" s="247"/>
      <c r="GK34" s="247"/>
      <c r="GL34" s="247"/>
      <c r="GM34" s="247"/>
      <c r="GN34" s="247"/>
      <c r="GO34" s="247"/>
      <c r="GP34" s="247"/>
      <c r="GQ34" s="247"/>
      <c r="GR34" s="247"/>
      <c r="GS34" s="247"/>
      <c r="GT34" s="247"/>
      <c r="GU34" s="247"/>
      <c r="GV34" s="247"/>
      <c r="GW34" s="247"/>
      <c r="GX34" s="247"/>
      <c r="GY34" s="247"/>
      <c r="GZ34" s="247"/>
      <c r="HA34" s="247"/>
      <c r="HB34" s="247"/>
      <c r="HC34" s="247"/>
      <c r="HD34" s="247"/>
      <c r="HE34" s="247"/>
      <c r="HF34" s="247"/>
      <c r="HG34" s="247"/>
      <c r="HH34" s="247"/>
      <c r="HI34" s="247"/>
      <c r="HJ34" s="247"/>
      <c r="HK34" s="247"/>
      <c r="HL34" s="247"/>
      <c r="HM34" s="247"/>
      <c r="HN34" s="247"/>
      <c r="HO34" s="247"/>
      <c r="HP34" s="247"/>
      <c r="HQ34" s="247"/>
      <c r="HR34" s="247"/>
      <c r="HS34" s="247"/>
      <c r="HT34" s="247"/>
      <c r="HU34" s="247"/>
      <c r="HV34" s="247"/>
      <c r="HW34" s="247"/>
      <c r="HX34" s="247"/>
      <c r="HY34" s="247"/>
      <c r="HZ34" s="247"/>
      <c r="IA34" s="247"/>
      <c r="IB34" s="247"/>
      <c r="IC34" s="247"/>
      <c r="ID34" s="247"/>
      <c r="IE34" s="247"/>
      <c r="IF34" s="247"/>
      <c r="IG34" s="247"/>
      <c r="IH34" s="247"/>
      <c r="II34" s="247"/>
      <c r="IJ34" s="247"/>
      <c r="IK34" s="247"/>
      <c r="IL34" s="247"/>
      <c r="IM34" s="247"/>
      <c r="IN34" s="247"/>
      <c r="IO34" s="247"/>
      <c r="IP34" s="247"/>
      <c r="IQ34" s="247"/>
      <c r="IR34" s="247"/>
      <c r="IS34" s="92"/>
      <c r="IT34" s="92"/>
      <c r="IU34" s="92"/>
      <c r="IV34" s="92"/>
    </row>
    <row r="35" spans="1:256" s="233" customFormat="1" ht="18" customHeight="1">
      <c r="A35" s="59" t="s">
        <v>107</v>
      </c>
      <c r="B35" s="46">
        <v>171231</v>
      </c>
      <c r="C35" s="46">
        <v>171231</v>
      </c>
      <c r="D35" s="5">
        <v>323341</v>
      </c>
      <c r="E35" s="21">
        <f t="shared" si="0"/>
        <v>188.8</v>
      </c>
      <c r="F35" s="16">
        <f t="shared" si="1"/>
        <v>27</v>
      </c>
      <c r="G35" s="247">
        <v>254637</v>
      </c>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c r="BV35" s="247"/>
      <c r="BW35" s="247"/>
      <c r="BX35" s="247"/>
      <c r="BY35" s="247"/>
      <c r="BZ35" s="247"/>
      <c r="CA35" s="247"/>
      <c r="CB35" s="247"/>
      <c r="CC35" s="247"/>
      <c r="CD35" s="247"/>
      <c r="CE35" s="247"/>
      <c r="CF35" s="247"/>
      <c r="CG35" s="247"/>
      <c r="CH35" s="247"/>
      <c r="CI35" s="247"/>
      <c r="CJ35" s="247"/>
      <c r="CK35" s="247"/>
      <c r="CL35" s="247"/>
      <c r="CM35" s="247"/>
      <c r="CN35" s="247"/>
      <c r="CO35" s="247"/>
      <c r="CP35" s="247"/>
      <c r="CQ35" s="247"/>
      <c r="CR35" s="247"/>
      <c r="CS35" s="247"/>
      <c r="CT35" s="247"/>
      <c r="CU35" s="247"/>
      <c r="CV35" s="247"/>
      <c r="CW35" s="247"/>
      <c r="CX35" s="247"/>
      <c r="CY35" s="247"/>
      <c r="CZ35" s="247"/>
      <c r="DA35" s="247"/>
      <c r="DB35" s="247"/>
      <c r="DC35" s="247"/>
      <c r="DD35" s="247"/>
      <c r="DE35" s="247"/>
      <c r="DF35" s="247"/>
      <c r="DG35" s="247"/>
      <c r="DH35" s="247"/>
      <c r="DI35" s="247"/>
      <c r="DJ35" s="247"/>
      <c r="DK35" s="247"/>
      <c r="DL35" s="247"/>
      <c r="DM35" s="247"/>
      <c r="DN35" s="247"/>
      <c r="DO35" s="247"/>
      <c r="DP35" s="247"/>
      <c r="DQ35" s="247"/>
      <c r="DR35" s="247"/>
      <c r="DS35" s="247"/>
      <c r="DT35" s="247"/>
      <c r="DU35" s="247"/>
      <c r="DV35" s="247"/>
      <c r="DW35" s="247"/>
      <c r="DX35" s="247"/>
      <c r="DY35" s="247"/>
      <c r="DZ35" s="247"/>
      <c r="EA35" s="247"/>
      <c r="EB35" s="247"/>
      <c r="EC35" s="247"/>
      <c r="ED35" s="247"/>
      <c r="EE35" s="247"/>
      <c r="EF35" s="247"/>
      <c r="EG35" s="247"/>
      <c r="EH35" s="247"/>
      <c r="EI35" s="247"/>
      <c r="EJ35" s="247"/>
      <c r="EK35" s="247"/>
      <c r="EL35" s="247"/>
      <c r="EM35" s="247"/>
      <c r="EN35" s="247"/>
      <c r="EO35" s="247"/>
      <c r="EP35" s="247"/>
      <c r="EQ35" s="247"/>
      <c r="ER35" s="247"/>
      <c r="ES35" s="247"/>
      <c r="ET35" s="247"/>
      <c r="EU35" s="247"/>
      <c r="EV35" s="247"/>
      <c r="EW35" s="247"/>
      <c r="EX35" s="247"/>
      <c r="EY35" s="247"/>
      <c r="EZ35" s="247"/>
      <c r="FA35" s="247"/>
      <c r="FB35" s="247"/>
      <c r="FC35" s="247"/>
      <c r="FD35" s="247"/>
      <c r="FE35" s="247"/>
      <c r="FF35" s="247"/>
      <c r="FG35" s="247"/>
      <c r="FH35" s="247"/>
      <c r="FI35" s="247"/>
      <c r="FJ35" s="247"/>
      <c r="FK35" s="247"/>
      <c r="FL35" s="247"/>
      <c r="FM35" s="247"/>
      <c r="FN35" s="247"/>
      <c r="FO35" s="247"/>
      <c r="FP35" s="247"/>
      <c r="FQ35" s="247"/>
      <c r="FR35" s="247"/>
      <c r="FS35" s="247"/>
      <c r="FT35" s="247"/>
      <c r="FU35" s="247"/>
      <c r="FV35" s="247"/>
      <c r="FW35" s="247"/>
      <c r="FX35" s="247"/>
      <c r="FY35" s="247"/>
      <c r="FZ35" s="247"/>
      <c r="GA35" s="247"/>
      <c r="GB35" s="247"/>
      <c r="GC35" s="247"/>
      <c r="GD35" s="247"/>
      <c r="GE35" s="247"/>
      <c r="GF35" s="247"/>
      <c r="GG35" s="247"/>
      <c r="GH35" s="247"/>
      <c r="GI35" s="247"/>
      <c r="GJ35" s="247"/>
      <c r="GK35" s="247"/>
      <c r="GL35" s="247"/>
      <c r="GM35" s="247"/>
      <c r="GN35" s="247"/>
      <c r="GO35" s="247"/>
      <c r="GP35" s="247"/>
      <c r="GQ35" s="247"/>
      <c r="GR35" s="247"/>
      <c r="GS35" s="247"/>
      <c r="GT35" s="247"/>
      <c r="GU35" s="247"/>
      <c r="GV35" s="247"/>
      <c r="GW35" s="247"/>
      <c r="GX35" s="247"/>
      <c r="GY35" s="247"/>
      <c r="GZ35" s="247"/>
      <c r="HA35" s="247"/>
      <c r="HB35" s="247"/>
      <c r="HC35" s="247"/>
      <c r="HD35" s="247"/>
      <c r="HE35" s="247"/>
      <c r="HF35" s="247"/>
      <c r="HG35" s="247"/>
      <c r="HH35" s="247"/>
      <c r="HI35" s="247"/>
      <c r="HJ35" s="247"/>
      <c r="HK35" s="247"/>
      <c r="HL35" s="247"/>
      <c r="HM35" s="247"/>
      <c r="HN35" s="247"/>
      <c r="HO35" s="247"/>
      <c r="HP35" s="247"/>
      <c r="HQ35" s="247"/>
      <c r="HR35" s="247"/>
      <c r="HS35" s="247"/>
      <c r="HT35" s="247"/>
      <c r="HU35" s="247"/>
      <c r="HV35" s="247"/>
      <c r="HW35" s="247"/>
      <c r="HX35" s="247"/>
      <c r="HY35" s="247"/>
      <c r="HZ35" s="247"/>
      <c r="IA35" s="247"/>
      <c r="IB35" s="247"/>
      <c r="IC35" s="247"/>
      <c r="ID35" s="247"/>
      <c r="IE35" s="247"/>
      <c r="IF35" s="247"/>
      <c r="IG35" s="247"/>
      <c r="IH35" s="247"/>
      <c r="II35" s="247"/>
      <c r="IJ35" s="247"/>
      <c r="IK35" s="247"/>
      <c r="IL35" s="247"/>
      <c r="IM35" s="247"/>
      <c r="IN35" s="247"/>
      <c r="IO35" s="247"/>
      <c r="IP35" s="247"/>
      <c r="IQ35" s="247"/>
      <c r="IR35" s="247"/>
      <c r="IS35" s="92"/>
      <c r="IT35" s="92"/>
      <c r="IU35" s="92"/>
      <c r="IV35" s="92"/>
    </row>
    <row r="36" spans="1:256" s="233" customFormat="1" ht="18" customHeight="1">
      <c r="A36" s="59" t="s">
        <v>108</v>
      </c>
      <c r="B36" s="46">
        <v>140000</v>
      </c>
      <c r="C36" s="46">
        <v>140000</v>
      </c>
      <c r="D36" s="5">
        <v>118801</v>
      </c>
      <c r="E36" s="21">
        <f t="shared" si="0"/>
        <v>84.9</v>
      </c>
      <c r="F36" s="16">
        <f t="shared" si="1"/>
        <v>-4.3</v>
      </c>
      <c r="G36" s="247">
        <v>124129</v>
      </c>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c r="BV36" s="247"/>
      <c r="BW36" s="247"/>
      <c r="BX36" s="247"/>
      <c r="BY36" s="247"/>
      <c r="BZ36" s="247"/>
      <c r="CA36" s="247"/>
      <c r="CB36" s="247"/>
      <c r="CC36" s="247"/>
      <c r="CD36" s="247"/>
      <c r="CE36" s="247"/>
      <c r="CF36" s="247"/>
      <c r="CG36" s="247"/>
      <c r="CH36" s="247"/>
      <c r="CI36" s="247"/>
      <c r="CJ36" s="247"/>
      <c r="CK36" s="247"/>
      <c r="CL36" s="247"/>
      <c r="CM36" s="247"/>
      <c r="CN36" s="247"/>
      <c r="CO36" s="247"/>
      <c r="CP36" s="247"/>
      <c r="CQ36" s="247"/>
      <c r="CR36" s="247"/>
      <c r="CS36" s="247"/>
      <c r="CT36" s="247"/>
      <c r="CU36" s="247"/>
      <c r="CV36" s="247"/>
      <c r="CW36" s="247"/>
      <c r="CX36" s="247"/>
      <c r="CY36" s="247"/>
      <c r="CZ36" s="247"/>
      <c r="DA36" s="247"/>
      <c r="DB36" s="247"/>
      <c r="DC36" s="247"/>
      <c r="DD36" s="247"/>
      <c r="DE36" s="247"/>
      <c r="DF36" s="247"/>
      <c r="DG36" s="247"/>
      <c r="DH36" s="247"/>
      <c r="DI36" s="247"/>
      <c r="DJ36" s="247"/>
      <c r="DK36" s="247"/>
      <c r="DL36" s="247"/>
      <c r="DM36" s="247"/>
      <c r="DN36" s="247"/>
      <c r="DO36" s="247"/>
      <c r="DP36" s="247"/>
      <c r="DQ36" s="247"/>
      <c r="DR36" s="247"/>
      <c r="DS36" s="247"/>
      <c r="DT36" s="247"/>
      <c r="DU36" s="247"/>
      <c r="DV36" s="247"/>
      <c r="DW36" s="247"/>
      <c r="DX36" s="247"/>
      <c r="DY36" s="247"/>
      <c r="DZ36" s="247"/>
      <c r="EA36" s="247"/>
      <c r="EB36" s="247"/>
      <c r="EC36" s="247"/>
      <c r="ED36" s="247"/>
      <c r="EE36" s="247"/>
      <c r="EF36" s="247"/>
      <c r="EG36" s="247"/>
      <c r="EH36" s="247"/>
      <c r="EI36" s="247"/>
      <c r="EJ36" s="247"/>
      <c r="EK36" s="247"/>
      <c r="EL36" s="247"/>
      <c r="EM36" s="247"/>
      <c r="EN36" s="247"/>
      <c r="EO36" s="247"/>
      <c r="EP36" s="247"/>
      <c r="EQ36" s="247"/>
      <c r="ER36" s="247"/>
      <c r="ES36" s="247"/>
      <c r="ET36" s="247"/>
      <c r="EU36" s="247"/>
      <c r="EV36" s="247"/>
      <c r="EW36" s="247"/>
      <c r="EX36" s="247"/>
      <c r="EY36" s="247"/>
      <c r="EZ36" s="247"/>
      <c r="FA36" s="247"/>
      <c r="FB36" s="247"/>
      <c r="FC36" s="247"/>
      <c r="FD36" s="247"/>
      <c r="FE36" s="247"/>
      <c r="FF36" s="247"/>
      <c r="FG36" s="247"/>
      <c r="FH36" s="247"/>
      <c r="FI36" s="247"/>
      <c r="FJ36" s="247"/>
      <c r="FK36" s="247"/>
      <c r="FL36" s="247"/>
      <c r="FM36" s="247"/>
      <c r="FN36" s="247"/>
      <c r="FO36" s="247"/>
      <c r="FP36" s="247"/>
      <c r="FQ36" s="247"/>
      <c r="FR36" s="247"/>
      <c r="FS36" s="247"/>
      <c r="FT36" s="247"/>
      <c r="FU36" s="247"/>
      <c r="FV36" s="247"/>
      <c r="FW36" s="247"/>
      <c r="FX36" s="247"/>
      <c r="FY36" s="247"/>
      <c r="FZ36" s="247"/>
      <c r="GA36" s="247"/>
      <c r="GB36" s="247"/>
      <c r="GC36" s="247"/>
      <c r="GD36" s="247"/>
      <c r="GE36" s="247"/>
      <c r="GF36" s="247"/>
      <c r="GG36" s="247"/>
      <c r="GH36" s="247"/>
      <c r="GI36" s="247"/>
      <c r="GJ36" s="247"/>
      <c r="GK36" s="247"/>
      <c r="GL36" s="247"/>
      <c r="GM36" s="247"/>
      <c r="GN36" s="247"/>
      <c r="GO36" s="247"/>
      <c r="GP36" s="247"/>
      <c r="GQ36" s="247"/>
      <c r="GR36" s="247"/>
      <c r="GS36" s="247"/>
      <c r="GT36" s="247"/>
      <c r="GU36" s="247"/>
      <c r="GV36" s="247"/>
      <c r="GW36" s="247"/>
      <c r="GX36" s="247"/>
      <c r="GY36" s="247"/>
      <c r="GZ36" s="247"/>
      <c r="HA36" s="247"/>
      <c r="HB36" s="247"/>
      <c r="HC36" s="247"/>
      <c r="HD36" s="247"/>
      <c r="HE36" s="247"/>
      <c r="HF36" s="247"/>
      <c r="HG36" s="247"/>
      <c r="HH36" s="247"/>
      <c r="HI36" s="247"/>
      <c r="HJ36" s="247"/>
      <c r="HK36" s="247"/>
      <c r="HL36" s="247"/>
      <c r="HM36" s="247"/>
      <c r="HN36" s="247"/>
      <c r="HO36" s="247"/>
      <c r="HP36" s="247"/>
      <c r="HQ36" s="247"/>
      <c r="HR36" s="247"/>
      <c r="HS36" s="247"/>
      <c r="HT36" s="247"/>
      <c r="HU36" s="247"/>
      <c r="HV36" s="247"/>
      <c r="HW36" s="247"/>
      <c r="HX36" s="247"/>
      <c r="HY36" s="247"/>
      <c r="HZ36" s="247"/>
      <c r="IA36" s="247"/>
      <c r="IB36" s="247"/>
      <c r="IC36" s="247"/>
      <c r="ID36" s="247"/>
      <c r="IE36" s="247"/>
      <c r="IF36" s="247"/>
      <c r="IG36" s="247"/>
      <c r="IH36" s="247"/>
      <c r="II36" s="247"/>
      <c r="IJ36" s="247"/>
      <c r="IK36" s="247"/>
      <c r="IL36" s="247"/>
      <c r="IM36" s="247"/>
      <c r="IN36" s="247"/>
      <c r="IO36" s="247"/>
      <c r="IP36" s="247"/>
      <c r="IQ36" s="247"/>
      <c r="IR36" s="247"/>
      <c r="IS36" s="92"/>
      <c r="IT36" s="92"/>
      <c r="IU36" s="92"/>
      <c r="IV36" s="92"/>
    </row>
    <row r="37" spans="1:256" s="233" customFormat="1" ht="18" customHeight="1">
      <c r="A37" s="62" t="s">
        <v>77</v>
      </c>
      <c r="B37" s="40"/>
      <c r="C37" s="40"/>
      <c r="D37" s="5"/>
      <c r="E37" s="21"/>
      <c r="F37" s="16"/>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c r="BV37" s="247"/>
      <c r="BW37" s="247"/>
      <c r="BX37" s="247"/>
      <c r="BY37" s="247"/>
      <c r="BZ37" s="247"/>
      <c r="CA37" s="247"/>
      <c r="CB37" s="247"/>
      <c r="CC37" s="247"/>
      <c r="CD37" s="247"/>
      <c r="CE37" s="247"/>
      <c r="CF37" s="247"/>
      <c r="CG37" s="247"/>
      <c r="CH37" s="247"/>
      <c r="CI37" s="247"/>
      <c r="CJ37" s="247"/>
      <c r="CK37" s="247"/>
      <c r="CL37" s="247"/>
      <c r="CM37" s="247"/>
      <c r="CN37" s="247"/>
      <c r="CO37" s="247"/>
      <c r="CP37" s="247"/>
      <c r="CQ37" s="247"/>
      <c r="CR37" s="247"/>
      <c r="CS37" s="247"/>
      <c r="CT37" s="247"/>
      <c r="CU37" s="247"/>
      <c r="CV37" s="247"/>
      <c r="CW37" s="247"/>
      <c r="CX37" s="247"/>
      <c r="CY37" s="247"/>
      <c r="CZ37" s="247"/>
      <c r="DA37" s="247"/>
      <c r="DB37" s="247"/>
      <c r="DC37" s="247"/>
      <c r="DD37" s="247"/>
      <c r="DE37" s="247"/>
      <c r="DF37" s="247"/>
      <c r="DG37" s="247"/>
      <c r="DH37" s="247"/>
      <c r="DI37" s="247"/>
      <c r="DJ37" s="247"/>
      <c r="DK37" s="247"/>
      <c r="DL37" s="247"/>
      <c r="DM37" s="247"/>
      <c r="DN37" s="247"/>
      <c r="DO37" s="247"/>
      <c r="DP37" s="247"/>
      <c r="DQ37" s="247"/>
      <c r="DR37" s="247"/>
      <c r="DS37" s="247"/>
      <c r="DT37" s="247"/>
      <c r="DU37" s="247"/>
      <c r="DV37" s="247"/>
      <c r="DW37" s="247"/>
      <c r="DX37" s="247"/>
      <c r="DY37" s="247"/>
      <c r="DZ37" s="247"/>
      <c r="EA37" s="247"/>
      <c r="EB37" s="247"/>
      <c r="EC37" s="247"/>
      <c r="ED37" s="247"/>
      <c r="EE37" s="247"/>
      <c r="EF37" s="247"/>
      <c r="EG37" s="247"/>
      <c r="EH37" s="247"/>
      <c r="EI37" s="247"/>
      <c r="EJ37" s="247"/>
      <c r="EK37" s="247"/>
      <c r="EL37" s="247"/>
      <c r="EM37" s="247"/>
      <c r="EN37" s="247"/>
      <c r="EO37" s="247"/>
      <c r="EP37" s="247"/>
      <c r="EQ37" s="247"/>
      <c r="ER37" s="247"/>
      <c r="ES37" s="247"/>
      <c r="ET37" s="247"/>
      <c r="EU37" s="247"/>
      <c r="EV37" s="247"/>
      <c r="EW37" s="247"/>
      <c r="EX37" s="247"/>
      <c r="EY37" s="247"/>
      <c r="EZ37" s="247"/>
      <c r="FA37" s="247"/>
      <c r="FB37" s="247"/>
      <c r="FC37" s="247"/>
      <c r="FD37" s="247"/>
      <c r="FE37" s="247"/>
      <c r="FF37" s="247"/>
      <c r="FG37" s="247"/>
      <c r="FH37" s="247"/>
      <c r="FI37" s="247"/>
      <c r="FJ37" s="247"/>
      <c r="FK37" s="247"/>
      <c r="FL37" s="247"/>
      <c r="FM37" s="247"/>
      <c r="FN37" s="247"/>
      <c r="FO37" s="247"/>
      <c r="FP37" s="247"/>
      <c r="FQ37" s="247"/>
      <c r="FR37" s="247"/>
      <c r="FS37" s="247"/>
      <c r="FT37" s="247"/>
      <c r="FU37" s="247"/>
      <c r="FV37" s="247"/>
      <c r="FW37" s="247"/>
      <c r="FX37" s="247"/>
      <c r="FY37" s="247"/>
      <c r="FZ37" s="247"/>
      <c r="GA37" s="247"/>
      <c r="GB37" s="247"/>
      <c r="GC37" s="247"/>
      <c r="GD37" s="247"/>
      <c r="GE37" s="247"/>
      <c r="GF37" s="247"/>
      <c r="GG37" s="247"/>
      <c r="GH37" s="247"/>
      <c r="GI37" s="247"/>
      <c r="GJ37" s="247"/>
      <c r="GK37" s="247"/>
      <c r="GL37" s="247"/>
      <c r="GM37" s="247"/>
      <c r="GN37" s="247"/>
      <c r="GO37" s="247"/>
      <c r="GP37" s="247"/>
      <c r="GQ37" s="247"/>
      <c r="GR37" s="247"/>
      <c r="GS37" s="247"/>
      <c r="GT37" s="247"/>
      <c r="GU37" s="247"/>
      <c r="GV37" s="247"/>
      <c r="GW37" s="247"/>
      <c r="GX37" s="247"/>
      <c r="GY37" s="247"/>
      <c r="GZ37" s="247"/>
      <c r="HA37" s="247"/>
      <c r="HB37" s="247"/>
      <c r="HC37" s="247"/>
      <c r="HD37" s="247"/>
      <c r="HE37" s="247"/>
      <c r="HF37" s="247"/>
      <c r="HG37" s="247"/>
      <c r="HH37" s="247"/>
      <c r="HI37" s="247"/>
      <c r="HJ37" s="247"/>
      <c r="HK37" s="247"/>
      <c r="HL37" s="247"/>
      <c r="HM37" s="247"/>
      <c r="HN37" s="247"/>
      <c r="HO37" s="247"/>
      <c r="HP37" s="247"/>
      <c r="HQ37" s="247"/>
      <c r="HR37" s="247"/>
      <c r="HS37" s="247"/>
      <c r="HT37" s="247"/>
      <c r="HU37" s="247"/>
      <c r="HV37" s="247"/>
      <c r="HW37" s="247"/>
      <c r="HX37" s="247"/>
      <c r="HY37" s="247"/>
      <c r="HZ37" s="247"/>
      <c r="IA37" s="247"/>
      <c r="IB37" s="247"/>
      <c r="IC37" s="247"/>
      <c r="ID37" s="247"/>
      <c r="IE37" s="247"/>
      <c r="IF37" s="247"/>
      <c r="IG37" s="247"/>
      <c r="IH37" s="247"/>
      <c r="II37" s="247"/>
      <c r="IJ37" s="247"/>
      <c r="IK37" s="247"/>
      <c r="IL37" s="247"/>
      <c r="IM37" s="247"/>
      <c r="IN37" s="247"/>
      <c r="IO37" s="247"/>
      <c r="IP37" s="247"/>
      <c r="IQ37" s="247"/>
      <c r="IR37" s="247"/>
      <c r="IS37" s="92"/>
      <c r="IT37" s="92"/>
      <c r="IU37" s="92"/>
      <c r="IV37" s="92"/>
    </row>
    <row r="38" spans="1:256" s="233" customFormat="1" ht="18" customHeight="1">
      <c r="A38" s="62" t="s">
        <v>79</v>
      </c>
      <c r="B38" s="40">
        <v>10012</v>
      </c>
      <c r="C38" s="40">
        <v>10012</v>
      </c>
      <c r="D38" s="5">
        <v>10012</v>
      </c>
      <c r="E38" s="21">
        <f t="shared" si="0"/>
        <v>100</v>
      </c>
      <c r="F38" s="16">
        <f t="shared" si="1"/>
        <v>-74.9</v>
      </c>
      <c r="G38" s="247">
        <v>39943</v>
      </c>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47"/>
      <c r="BW38" s="247"/>
      <c r="BX38" s="247"/>
      <c r="BY38" s="247"/>
      <c r="BZ38" s="247"/>
      <c r="CA38" s="247"/>
      <c r="CB38" s="247"/>
      <c r="CC38" s="247"/>
      <c r="CD38" s="247"/>
      <c r="CE38" s="247"/>
      <c r="CF38" s="247"/>
      <c r="CG38" s="247"/>
      <c r="CH38" s="247"/>
      <c r="CI38" s="247"/>
      <c r="CJ38" s="247"/>
      <c r="CK38" s="247"/>
      <c r="CL38" s="247"/>
      <c r="CM38" s="247"/>
      <c r="CN38" s="247"/>
      <c r="CO38" s="247"/>
      <c r="CP38" s="247"/>
      <c r="CQ38" s="247"/>
      <c r="CR38" s="247"/>
      <c r="CS38" s="247"/>
      <c r="CT38" s="247"/>
      <c r="CU38" s="247"/>
      <c r="CV38" s="247"/>
      <c r="CW38" s="247"/>
      <c r="CX38" s="247"/>
      <c r="CY38" s="247"/>
      <c r="CZ38" s="247"/>
      <c r="DA38" s="247"/>
      <c r="DB38" s="247"/>
      <c r="DC38" s="247"/>
      <c r="DD38" s="247"/>
      <c r="DE38" s="247"/>
      <c r="DF38" s="247"/>
      <c r="DG38" s="247"/>
      <c r="DH38" s="247"/>
      <c r="DI38" s="247"/>
      <c r="DJ38" s="247"/>
      <c r="DK38" s="247"/>
      <c r="DL38" s="247"/>
      <c r="DM38" s="247"/>
      <c r="DN38" s="247"/>
      <c r="DO38" s="247"/>
      <c r="DP38" s="247"/>
      <c r="DQ38" s="247"/>
      <c r="DR38" s="247"/>
      <c r="DS38" s="247"/>
      <c r="DT38" s="247"/>
      <c r="DU38" s="247"/>
      <c r="DV38" s="247"/>
      <c r="DW38" s="247"/>
      <c r="DX38" s="247"/>
      <c r="DY38" s="247"/>
      <c r="DZ38" s="247"/>
      <c r="EA38" s="247"/>
      <c r="EB38" s="247"/>
      <c r="EC38" s="247"/>
      <c r="ED38" s="247"/>
      <c r="EE38" s="247"/>
      <c r="EF38" s="247"/>
      <c r="EG38" s="247"/>
      <c r="EH38" s="247"/>
      <c r="EI38" s="247"/>
      <c r="EJ38" s="247"/>
      <c r="EK38" s="247"/>
      <c r="EL38" s="247"/>
      <c r="EM38" s="247"/>
      <c r="EN38" s="247"/>
      <c r="EO38" s="247"/>
      <c r="EP38" s="247"/>
      <c r="EQ38" s="247"/>
      <c r="ER38" s="247"/>
      <c r="ES38" s="247"/>
      <c r="ET38" s="247"/>
      <c r="EU38" s="247"/>
      <c r="EV38" s="247"/>
      <c r="EW38" s="247"/>
      <c r="EX38" s="247"/>
      <c r="EY38" s="247"/>
      <c r="EZ38" s="247"/>
      <c r="FA38" s="247"/>
      <c r="FB38" s="247"/>
      <c r="FC38" s="247"/>
      <c r="FD38" s="247"/>
      <c r="FE38" s="247"/>
      <c r="FF38" s="247"/>
      <c r="FG38" s="247"/>
      <c r="FH38" s="247"/>
      <c r="FI38" s="247"/>
      <c r="FJ38" s="247"/>
      <c r="FK38" s="247"/>
      <c r="FL38" s="247"/>
      <c r="FM38" s="247"/>
      <c r="FN38" s="247"/>
      <c r="FO38" s="247"/>
      <c r="FP38" s="247"/>
      <c r="FQ38" s="247"/>
      <c r="FR38" s="247"/>
      <c r="FS38" s="247"/>
      <c r="FT38" s="247"/>
      <c r="FU38" s="247"/>
      <c r="FV38" s="247"/>
      <c r="FW38" s="247"/>
      <c r="FX38" s="247"/>
      <c r="FY38" s="247"/>
      <c r="FZ38" s="247"/>
      <c r="GA38" s="247"/>
      <c r="GB38" s="247"/>
      <c r="GC38" s="247"/>
      <c r="GD38" s="247"/>
      <c r="GE38" s="247"/>
      <c r="GF38" s="247"/>
      <c r="GG38" s="247"/>
      <c r="GH38" s="247"/>
      <c r="GI38" s="247"/>
      <c r="GJ38" s="247"/>
      <c r="GK38" s="247"/>
      <c r="GL38" s="247"/>
      <c r="GM38" s="247"/>
      <c r="GN38" s="247"/>
      <c r="GO38" s="247"/>
      <c r="GP38" s="247"/>
      <c r="GQ38" s="247"/>
      <c r="GR38" s="247"/>
      <c r="GS38" s="247"/>
      <c r="GT38" s="247"/>
      <c r="GU38" s="247"/>
      <c r="GV38" s="247"/>
      <c r="GW38" s="247"/>
      <c r="GX38" s="247"/>
      <c r="GY38" s="247"/>
      <c r="GZ38" s="247"/>
      <c r="HA38" s="247"/>
      <c r="HB38" s="247"/>
      <c r="HC38" s="247"/>
      <c r="HD38" s="247"/>
      <c r="HE38" s="247"/>
      <c r="HF38" s="247"/>
      <c r="HG38" s="247"/>
      <c r="HH38" s="247"/>
      <c r="HI38" s="247"/>
      <c r="HJ38" s="247"/>
      <c r="HK38" s="247"/>
      <c r="HL38" s="247"/>
      <c r="HM38" s="247"/>
      <c r="HN38" s="247"/>
      <c r="HO38" s="247"/>
      <c r="HP38" s="247"/>
      <c r="HQ38" s="247"/>
      <c r="HR38" s="247"/>
      <c r="HS38" s="247"/>
      <c r="HT38" s="247"/>
      <c r="HU38" s="247"/>
      <c r="HV38" s="247"/>
      <c r="HW38" s="247"/>
      <c r="HX38" s="247"/>
      <c r="HY38" s="247"/>
      <c r="HZ38" s="247"/>
      <c r="IA38" s="247"/>
      <c r="IB38" s="247"/>
      <c r="IC38" s="247"/>
      <c r="ID38" s="247"/>
      <c r="IE38" s="247"/>
      <c r="IF38" s="247"/>
      <c r="IG38" s="247"/>
      <c r="IH38" s="247"/>
      <c r="II38" s="247"/>
      <c r="IJ38" s="247"/>
      <c r="IK38" s="247"/>
      <c r="IL38" s="247"/>
      <c r="IM38" s="247"/>
      <c r="IN38" s="247"/>
      <c r="IO38" s="247"/>
      <c r="IP38" s="247"/>
      <c r="IQ38" s="247"/>
      <c r="IR38" s="247"/>
      <c r="IS38" s="92"/>
      <c r="IT38" s="92"/>
      <c r="IU38" s="92"/>
      <c r="IV38" s="92"/>
    </row>
    <row r="39" spans="1:256" s="233" customFormat="1" ht="18" customHeight="1">
      <c r="A39" s="62" t="s">
        <v>81</v>
      </c>
      <c r="B39" s="40"/>
      <c r="C39" s="40"/>
      <c r="D39" s="5">
        <v>22928</v>
      </c>
      <c r="E39" s="21"/>
      <c r="F39" s="16">
        <f t="shared" si="1"/>
        <v>-16.7</v>
      </c>
      <c r="G39" s="247">
        <v>27533</v>
      </c>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c r="BV39" s="247"/>
      <c r="BW39" s="247"/>
      <c r="BX39" s="247"/>
      <c r="BY39" s="247"/>
      <c r="BZ39" s="247"/>
      <c r="CA39" s="247"/>
      <c r="CB39" s="247"/>
      <c r="CC39" s="247"/>
      <c r="CD39" s="247"/>
      <c r="CE39" s="247"/>
      <c r="CF39" s="247"/>
      <c r="CG39" s="247"/>
      <c r="CH39" s="247"/>
      <c r="CI39" s="247"/>
      <c r="CJ39" s="247"/>
      <c r="CK39" s="247"/>
      <c r="CL39" s="247"/>
      <c r="CM39" s="247"/>
      <c r="CN39" s="247"/>
      <c r="CO39" s="247"/>
      <c r="CP39" s="247"/>
      <c r="CQ39" s="247"/>
      <c r="CR39" s="247"/>
      <c r="CS39" s="247"/>
      <c r="CT39" s="247"/>
      <c r="CU39" s="247"/>
      <c r="CV39" s="247"/>
      <c r="CW39" s="247"/>
      <c r="CX39" s="247"/>
      <c r="CY39" s="247"/>
      <c r="CZ39" s="247"/>
      <c r="DA39" s="247"/>
      <c r="DB39" s="247"/>
      <c r="DC39" s="247"/>
      <c r="DD39" s="247"/>
      <c r="DE39" s="247"/>
      <c r="DF39" s="247"/>
      <c r="DG39" s="247"/>
      <c r="DH39" s="247"/>
      <c r="DI39" s="247"/>
      <c r="DJ39" s="247"/>
      <c r="DK39" s="247"/>
      <c r="DL39" s="247"/>
      <c r="DM39" s="247"/>
      <c r="DN39" s="247"/>
      <c r="DO39" s="247"/>
      <c r="DP39" s="247"/>
      <c r="DQ39" s="247"/>
      <c r="DR39" s="247"/>
      <c r="DS39" s="247"/>
      <c r="DT39" s="247"/>
      <c r="DU39" s="247"/>
      <c r="DV39" s="247"/>
      <c r="DW39" s="247"/>
      <c r="DX39" s="247"/>
      <c r="DY39" s="247"/>
      <c r="DZ39" s="247"/>
      <c r="EA39" s="247"/>
      <c r="EB39" s="247"/>
      <c r="EC39" s="247"/>
      <c r="ED39" s="247"/>
      <c r="EE39" s="247"/>
      <c r="EF39" s="247"/>
      <c r="EG39" s="247"/>
      <c r="EH39" s="247"/>
      <c r="EI39" s="247"/>
      <c r="EJ39" s="247"/>
      <c r="EK39" s="247"/>
      <c r="EL39" s="247"/>
      <c r="EM39" s="247"/>
      <c r="EN39" s="247"/>
      <c r="EO39" s="247"/>
      <c r="EP39" s="247"/>
      <c r="EQ39" s="247"/>
      <c r="ER39" s="247"/>
      <c r="ES39" s="247"/>
      <c r="ET39" s="247"/>
      <c r="EU39" s="247"/>
      <c r="EV39" s="247"/>
      <c r="EW39" s="247"/>
      <c r="EX39" s="247"/>
      <c r="EY39" s="247"/>
      <c r="EZ39" s="247"/>
      <c r="FA39" s="247"/>
      <c r="FB39" s="247"/>
      <c r="FC39" s="247"/>
      <c r="FD39" s="247"/>
      <c r="FE39" s="247"/>
      <c r="FF39" s="247"/>
      <c r="FG39" s="247"/>
      <c r="FH39" s="247"/>
      <c r="FI39" s="247"/>
      <c r="FJ39" s="247"/>
      <c r="FK39" s="247"/>
      <c r="FL39" s="247"/>
      <c r="FM39" s="247"/>
      <c r="FN39" s="247"/>
      <c r="FO39" s="247"/>
      <c r="FP39" s="247"/>
      <c r="FQ39" s="247"/>
      <c r="FR39" s="247"/>
      <c r="FS39" s="247"/>
      <c r="FT39" s="247"/>
      <c r="FU39" s="247"/>
      <c r="FV39" s="247"/>
      <c r="FW39" s="247"/>
      <c r="FX39" s="247"/>
      <c r="FY39" s="247"/>
      <c r="FZ39" s="247"/>
      <c r="GA39" s="247"/>
      <c r="GB39" s="247"/>
      <c r="GC39" s="247"/>
      <c r="GD39" s="247"/>
      <c r="GE39" s="247"/>
      <c r="GF39" s="247"/>
      <c r="GG39" s="247"/>
      <c r="GH39" s="247"/>
      <c r="GI39" s="247"/>
      <c r="GJ39" s="247"/>
      <c r="GK39" s="247"/>
      <c r="GL39" s="247"/>
      <c r="GM39" s="247"/>
      <c r="GN39" s="247"/>
      <c r="GO39" s="247"/>
      <c r="GP39" s="247"/>
      <c r="GQ39" s="247"/>
      <c r="GR39" s="247"/>
      <c r="GS39" s="247"/>
      <c r="GT39" s="247"/>
      <c r="GU39" s="247"/>
      <c r="GV39" s="247"/>
      <c r="GW39" s="247"/>
      <c r="GX39" s="247"/>
      <c r="GY39" s="247"/>
      <c r="GZ39" s="247"/>
      <c r="HA39" s="247"/>
      <c r="HB39" s="247"/>
      <c r="HC39" s="247"/>
      <c r="HD39" s="247"/>
      <c r="HE39" s="247"/>
      <c r="HF39" s="247"/>
      <c r="HG39" s="247"/>
      <c r="HH39" s="247"/>
      <c r="HI39" s="247"/>
      <c r="HJ39" s="247"/>
      <c r="HK39" s="247"/>
      <c r="HL39" s="247"/>
      <c r="HM39" s="247"/>
      <c r="HN39" s="247"/>
      <c r="HO39" s="247"/>
      <c r="HP39" s="247"/>
      <c r="HQ39" s="247"/>
      <c r="HR39" s="247"/>
      <c r="HS39" s="247"/>
      <c r="HT39" s="247"/>
      <c r="HU39" s="247"/>
      <c r="HV39" s="247"/>
      <c r="HW39" s="247"/>
      <c r="HX39" s="247"/>
      <c r="HY39" s="247"/>
      <c r="HZ39" s="247"/>
      <c r="IA39" s="247"/>
      <c r="IB39" s="247"/>
      <c r="IC39" s="247"/>
      <c r="ID39" s="247"/>
      <c r="IE39" s="247"/>
      <c r="IF39" s="247"/>
      <c r="IG39" s="247"/>
      <c r="IH39" s="247"/>
      <c r="II39" s="247"/>
      <c r="IJ39" s="247"/>
      <c r="IK39" s="247"/>
      <c r="IL39" s="247"/>
      <c r="IM39" s="247"/>
      <c r="IN39" s="247"/>
      <c r="IO39" s="247"/>
      <c r="IP39" s="247"/>
      <c r="IQ39" s="247"/>
      <c r="IR39" s="247"/>
      <c r="IS39" s="92"/>
      <c r="IT39" s="92"/>
      <c r="IU39" s="92"/>
      <c r="IV39" s="92"/>
    </row>
    <row r="40" spans="1:256" s="233" customFormat="1" ht="18" customHeight="1">
      <c r="A40" s="62" t="s">
        <v>82</v>
      </c>
      <c r="B40" s="40"/>
      <c r="C40" s="40"/>
      <c r="D40" s="5"/>
      <c r="E40" s="21"/>
      <c r="F40" s="16"/>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7"/>
      <c r="CA40" s="247"/>
      <c r="CB40" s="247"/>
      <c r="CC40" s="247"/>
      <c r="CD40" s="247"/>
      <c r="CE40" s="247"/>
      <c r="CF40" s="247"/>
      <c r="CG40" s="247"/>
      <c r="CH40" s="247"/>
      <c r="CI40" s="247"/>
      <c r="CJ40" s="247"/>
      <c r="CK40" s="247"/>
      <c r="CL40" s="247"/>
      <c r="CM40" s="247"/>
      <c r="CN40" s="247"/>
      <c r="CO40" s="247"/>
      <c r="CP40" s="247"/>
      <c r="CQ40" s="247"/>
      <c r="CR40" s="247"/>
      <c r="CS40" s="247"/>
      <c r="CT40" s="247"/>
      <c r="CU40" s="247"/>
      <c r="CV40" s="247"/>
      <c r="CW40" s="247"/>
      <c r="CX40" s="247"/>
      <c r="CY40" s="247"/>
      <c r="CZ40" s="247"/>
      <c r="DA40" s="247"/>
      <c r="DB40" s="247"/>
      <c r="DC40" s="247"/>
      <c r="DD40" s="247"/>
      <c r="DE40" s="247"/>
      <c r="DF40" s="247"/>
      <c r="DG40" s="247"/>
      <c r="DH40" s="247"/>
      <c r="DI40" s="247"/>
      <c r="DJ40" s="247"/>
      <c r="DK40" s="247"/>
      <c r="DL40" s="247"/>
      <c r="DM40" s="247"/>
      <c r="DN40" s="247"/>
      <c r="DO40" s="247"/>
      <c r="DP40" s="247"/>
      <c r="DQ40" s="247"/>
      <c r="DR40" s="247"/>
      <c r="DS40" s="247"/>
      <c r="DT40" s="247"/>
      <c r="DU40" s="247"/>
      <c r="DV40" s="247"/>
      <c r="DW40" s="247"/>
      <c r="DX40" s="247"/>
      <c r="DY40" s="247"/>
      <c r="DZ40" s="247"/>
      <c r="EA40" s="247"/>
      <c r="EB40" s="247"/>
      <c r="EC40" s="247"/>
      <c r="ED40" s="247"/>
      <c r="EE40" s="247"/>
      <c r="EF40" s="247"/>
      <c r="EG40" s="247"/>
      <c r="EH40" s="247"/>
      <c r="EI40" s="247"/>
      <c r="EJ40" s="247"/>
      <c r="EK40" s="247"/>
      <c r="EL40" s="247"/>
      <c r="EM40" s="247"/>
      <c r="EN40" s="247"/>
      <c r="EO40" s="247"/>
      <c r="EP40" s="247"/>
      <c r="EQ40" s="247"/>
      <c r="ER40" s="247"/>
      <c r="ES40" s="247"/>
      <c r="ET40" s="247"/>
      <c r="EU40" s="247"/>
      <c r="EV40" s="247"/>
      <c r="EW40" s="247"/>
      <c r="EX40" s="247"/>
      <c r="EY40" s="247"/>
      <c r="EZ40" s="247"/>
      <c r="FA40" s="247"/>
      <c r="FB40" s="247"/>
      <c r="FC40" s="247"/>
      <c r="FD40" s="247"/>
      <c r="FE40" s="247"/>
      <c r="FF40" s="247"/>
      <c r="FG40" s="247"/>
      <c r="FH40" s="247"/>
      <c r="FI40" s="247"/>
      <c r="FJ40" s="247"/>
      <c r="FK40" s="247"/>
      <c r="FL40" s="247"/>
      <c r="FM40" s="247"/>
      <c r="FN40" s="247"/>
      <c r="FO40" s="247"/>
      <c r="FP40" s="247"/>
      <c r="FQ40" s="247"/>
      <c r="FR40" s="247"/>
      <c r="FS40" s="247"/>
      <c r="FT40" s="247"/>
      <c r="FU40" s="247"/>
      <c r="FV40" s="247"/>
      <c r="FW40" s="247"/>
      <c r="FX40" s="247"/>
      <c r="FY40" s="247"/>
      <c r="FZ40" s="247"/>
      <c r="GA40" s="247"/>
      <c r="GB40" s="247"/>
      <c r="GC40" s="247"/>
      <c r="GD40" s="247"/>
      <c r="GE40" s="247"/>
      <c r="GF40" s="247"/>
      <c r="GG40" s="247"/>
      <c r="GH40" s="247"/>
      <c r="GI40" s="247"/>
      <c r="GJ40" s="247"/>
      <c r="GK40" s="247"/>
      <c r="GL40" s="247"/>
      <c r="GM40" s="247"/>
      <c r="GN40" s="247"/>
      <c r="GO40" s="247"/>
      <c r="GP40" s="247"/>
      <c r="GQ40" s="247"/>
      <c r="GR40" s="247"/>
      <c r="GS40" s="247"/>
      <c r="GT40" s="247"/>
      <c r="GU40" s="247"/>
      <c r="GV40" s="247"/>
      <c r="GW40" s="247"/>
      <c r="GX40" s="247"/>
      <c r="GY40" s="247"/>
      <c r="GZ40" s="247"/>
      <c r="HA40" s="247"/>
      <c r="HB40" s="247"/>
      <c r="HC40" s="247"/>
      <c r="HD40" s="247"/>
      <c r="HE40" s="247"/>
      <c r="HF40" s="247"/>
      <c r="HG40" s="247"/>
      <c r="HH40" s="247"/>
      <c r="HI40" s="247"/>
      <c r="HJ40" s="247"/>
      <c r="HK40" s="247"/>
      <c r="HL40" s="247"/>
      <c r="HM40" s="247"/>
      <c r="HN40" s="247"/>
      <c r="HO40" s="247"/>
      <c r="HP40" s="247"/>
      <c r="HQ40" s="247"/>
      <c r="HR40" s="247"/>
      <c r="HS40" s="247"/>
      <c r="HT40" s="247"/>
      <c r="HU40" s="247"/>
      <c r="HV40" s="247"/>
      <c r="HW40" s="247"/>
      <c r="HX40" s="247"/>
      <c r="HY40" s="247"/>
      <c r="HZ40" s="247"/>
      <c r="IA40" s="247"/>
      <c r="IB40" s="247"/>
      <c r="IC40" s="247"/>
      <c r="ID40" s="247"/>
      <c r="IE40" s="247"/>
      <c r="IF40" s="247"/>
      <c r="IG40" s="247"/>
      <c r="IH40" s="247"/>
      <c r="II40" s="247"/>
      <c r="IJ40" s="247"/>
      <c r="IK40" s="247"/>
      <c r="IL40" s="247"/>
      <c r="IM40" s="247"/>
      <c r="IN40" s="247"/>
      <c r="IO40" s="247"/>
      <c r="IP40" s="247"/>
      <c r="IQ40" s="247"/>
      <c r="IR40" s="247"/>
      <c r="IS40" s="92"/>
      <c r="IT40" s="92"/>
      <c r="IU40" s="92"/>
      <c r="IV40" s="92"/>
    </row>
    <row r="41" spans="1:256" s="233" customFormat="1" ht="18" customHeight="1">
      <c r="A41" s="64" t="s">
        <v>83</v>
      </c>
      <c r="B41" s="43">
        <f>B6+B31+B32</f>
        <v>504554</v>
      </c>
      <c r="C41" s="43">
        <f>C6+C31+C32</f>
        <v>504554</v>
      </c>
      <c r="D41" s="43">
        <f>D6+D31+D32</f>
        <v>821073</v>
      </c>
      <c r="E41" s="21">
        <f t="shared" si="0"/>
        <v>162.7</v>
      </c>
      <c r="F41" s="16">
        <f t="shared" si="1"/>
        <v>19</v>
      </c>
      <c r="G41" s="43">
        <f>G6+G31+G32</f>
        <v>689876</v>
      </c>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7"/>
      <c r="DE41" s="247"/>
      <c r="DF41" s="247"/>
      <c r="DG41" s="247"/>
      <c r="DH41" s="247"/>
      <c r="DI41" s="247"/>
      <c r="DJ41" s="247"/>
      <c r="DK41" s="247"/>
      <c r="DL41" s="247"/>
      <c r="DM41" s="247"/>
      <c r="DN41" s="247"/>
      <c r="DO41" s="247"/>
      <c r="DP41" s="247"/>
      <c r="DQ41" s="247"/>
      <c r="DR41" s="247"/>
      <c r="DS41" s="247"/>
      <c r="DT41" s="247"/>
      <c r="DU41" s="247"/>
      <c r="DV41" s="247"/>
      <c r="DW41" s="247"/>
      <c r="DX41" s="247"/>
      <c r="DY41" s="247"/>
      <c r="DZ41" s="247"/>
      <c r="EA41" s="247"/>
      <c r="EB41" s="247"/>
      <c r="EC41" s="247"/>
      <c r="ED41" s="247"/>
      <c r="EE41" s="247"/>
      <c r="EF41" s="247"/>
      <c r="EG41" s="247"/>
      <c r="EH41" s="247"/>
      <c r="EI41" s="247"/>
      <c r="EJ41" s="247"/>
      <c r="EK41" s="247"/>
      <c r="EL41" s="247"/>
      <c r="EM41" s="247"/>
      <c r="EN41" s="247"/>
      <c r="EO41" s="247"/>
      <c r="EP41" s="247"/>
      <c r="EQ41" s="247"/>
      <c r="ER41" s="247"/>
      <c r="ES41" s="247"/>
      <c r="ET41" s="247"/>
      <c r="EU41" s="247"/>
      <c r="EV41" s="247"/>
      <c r="EW41" s="247"/>
      <c r="EX41" s="247"/>
      <c r="EY41" s="247"/>
      <c r="EZ41" s="247"/>
      <c r="FA41" s="247"/>
      <c r="FB41" s="247"/>
      <c r="FC41" s="247"/>
      <c r="FD41" s="247"/>
      <c r="FE41" s="247"/>
      <c r="FF41" s="247"/>
      <c r="FG41" s="247"/>
      <c r="FH41" s="247"/>
      <c r="FI41" s="247"/>
      <c r="FJ41" s="247"/>
      <c r="FK41" s="247"/>
      <c r="FL41" s="247"/>
      <c r="FM41" s="247"/>
      <c r="FN41" s="247"/>
      <c r="FO41" s="247"/>
      <c r="FP41" s="247"/>
      <c r="FQ41" s="247"/>
      <c r="FR41" s="247"/>
      <c r="FS41" s="247"/>
      <c r="FT41" s="247"/>
      <c r="FU41" s="247"/>
      <c r="FV41" s="247"/>
      <c r="FW41" s="247"/>
      <c r="FX41" s="247"/>
      <c r="FY41" s="247"/>
      <c r="FZ41" s="247"/>
      <c r="GA41" s="247"/>
      <c r="GB41" s="247"/>
      <c r="GC41" s="247"/>
      <c r="GD41" s="247"/>
      <c r="GE41" s="247"/>
      <c r="GF41" s="247"/>
      <c r="GG41" s="247"/>
      <c r="GH41" s="247"/>
      <c r="GI41" s="247"/>
      <c r="GJ41" s="247"/>
      <c r="GK41" s="247"/>
      <c r="GL41" s="247"/>
      <c r="GM41" s="247"/>
      <c r="GN41" s="247"/>
      <c r="GO41" s="247"/>
      <c r="GP41" s="247"/>
      <c r="GQ41" s="247"/>
      <c r="GR41" s="247"/>
      <c r="GS41" s="247"/>
      <c r="GT41" s="247"/>
      <c r="GU41" s="247"/>
      <c r="GV41" s="247"/>
      <c r="GW41" s="247"/>
      <c r="GX41" s="247"/>
      <c r="GY41" s="247"/>
      <c r="GZ41" s="247"/>
      <c r="HA41" s="247"/>
      <c r="HB41" s="247"/>
      <c r="HC41" s="247"/>
      <c r="HD41" s="247"/>
      <c r="HE41" s="247"/>
      <c r="HF41" s="247"/>
      <c r="HG41" s="247"/>
      <c r="HH41" s="247"/>
      <c r="HI41" s="247"/>
      <c r="HJ41" s="247"/>
      <c r="HK41" s="247"/>
      <c r="HL41" s="247"/>
      <c r="HM41" s="247"/>
      <c r="HN41" s="247"/>
      <c r="HO41" s="247"/>
      <c r="HP41" s="247"/>
      <c r="HQ41" s="247"/>
      <c r="HR41" s="247"/>
      <c r="HS41" s="247"/>
      <c r="HT41" s="247"/>
      <c r="HU41" s="247"/>
      <c r="HV41" s="247"/>
      <c r="HW41" s="247"/>
      <c r="HX41" s="247"/>
      <c r="HY41" s="247"/>
      <c r="HZ41" s="247"/>
      <c r="IA41" s="247"/>
      <c r="IB41" s="247"/>
      <c r="IC41" s="247"/>
      <c r="ID41" s="247"/>
      <c r="IE41" s="247"/>
      <c r="IF41" s="247"/>
      <c r="IG41" s="247"/>
      <c r="IH41" s="247"/>
      <c r="II41" s="247"/>
      <c r="IJ41" s="247"/>
      <c r="IK41" s="247"/>
      <c r="IL41" s="247"/>
      <c r="IM41" s="247"/>
      <c r="IN41" s="247"/>
      <c r="IO41" s="247"/>
      <c r="IP41" s="247"/>
      <c r="IQ41" s="247"/>
      <c r="IR41" s="247"/>
      <c r="IS41" s="92"/>
      <c r="IT41" s="92"/>
      <c r="IU41" s="92"/>
      <c r="IV41" s="92"/>
    </row>
    <row r="42" spans="1:6" ht="37.5" customHeight="1">
      <c r="A42" s="289" t="s">
        <v>6</v>
      </c>
      <c r="B42" s="289"/>
      <c r="C42" s="289"/>
      <c r="D42" s="289"/>
      <c r="E42" s="289"/>
      <c r="F42" s="289"/>
    </row>
    <row r="45" ht="18.75">
      <c r="A45" s="249"/>
    </row>
  </sheetData>
  <sheetProtection/>
  <mergeCells count="7">
    <mergeCell ref="A2:F2"/>
    <mergeCell ref="E4:F4"/>
    <mergeCell ref="A42:F42"/>
    <mergeCell ref="A4:A5"/>
    <mergeCell ref="B4:B5"/>
    <mergeCell ref="C4:C5"/>
    <mergeCell ref="D4:D5"/>
  </mergeCells>
  <printOptions horizontalCentered="1"/>
  <pageMargins left="0.7479166666666667" right="0.7479166666666667" top="0.9840277777777777" bottom="0.9840277777777777" header="0.5111111111111111" footer="0.5111111111111111"/>
  <pageSetup fitToHeight="1" fitToWidth="1" horizontalDpi="600" verticalDpi="600" orientation="portrait" paperSize="9" scale="86"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IG193"/>
  <sheetViews>
    <sheetView zoomScaleSheetLayoutView="100" workbookViewId="0" topLeftCell="A1">
      <selection activeCell="B8" sqref="B8"/>
    </sheetView>
  </sheetViews>
  <sheetFormatPr defaultColWidth="12.16015625" defaultRowHeight="11.25"/>
  <cols>
    <col min="1" max="1" width="12.5" style="75" bestFit="1" customWidth="1"/>
    <col min="2" max="2" width="46.16015625" style="228" customWidth="1"/>
    <col min="3" max="3" width="26" style="229" customWidth="1"/>
    <col min="4" max="238" width="12.16015625" style="1" customWidth="1"/>
    <col min="239" max="241" width="12.16015625" style="75" customWidth="1"/>
  </cols>
  <sheetData>
    <row r="1" ht="14.25">
      <c r="A1" s="230" t="s">
        <v>603</v>
      </c>
    </row>
    <row r="2" spans="1:3" s="2" customFormat="1" ht="29.25" customHeight="1">
      <c r="A2" s="293" t="s">
        <v>7</v>
      </c>
      <c r="B2" s="293"/>
      <c r="C2" s="293"/>
    </row>
    <row r="3" spans="1:241" s="66" customFormat="1" ht="16.5" customHeight="1">
      <c r="A3" s="1"/>
      <c r="B3" s="294" t="s">
        <v>49</v>
      </c>
      <c r="C3" s="294"/>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row>
    <row r="4" spans="1:241" s="66" customFormat="1" ht="16.5" customHeight="1">
      <c r="A4" s="269" t="s">
        <v>565</v>
      </c>
      <c r="B4" s="270" t="s">
        <v>566</v>
      </c>
      <c r="C4" s="270" t="s">
        <v>567</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row>
    <row r="5" spans="1:241" s="66" customFormat="1" ht="16.5" customHeight="1">
      <c r="A5" s="269"/>
      <c r="B5" s="270" t="s">
        <v>568</v>
      </c>
      <c r="C5" s="271">
        <v>180566</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row>
    <row r="6" spans="1:3" ht="14.25">
      <c r="A6" s="263">
        <v>101</v>
      </c>
      <c r="B6" s="264" t="s">
        <v>396</v>
      </c>
      <c r="C6" s="262">
        <v>120130</v>
      </c>
    </row>
    <row r="7" spans="1:3" ht="14.25">
      <c r="A7" s="263">
        <v>10101</v>
      </c>
      <c r="B7" s="264" t="s">
        <v>91</v>
      </c>
      <c r="C7" s="262">
        <v>22837</v>
      </c>
    </row>
    <row r="8" spans="1:3" ht="14.25">
      <c r="A8" s="263">
        <v>1010101</v>
      </c>
      <c r="B8" s="264" t="s">
        <v>397</v>
      </c>
      <c r="C8" s="262">
        <v>7172</v>
      </c>
    </row>
    <row r="9" spans="1:3" ht="14.25">
      <c r="A9" s="263">
        <v>101010101</v>
      </c>
      <c r="B9" s="265" t="s">
        <v>398</v>
      </c>
      <c r="C9" s="262">
        <v>961</v>
      </c>
    </row>
    <row r="10" spans="1:3" ht="14.25">
      <c r="A10" s="263">
        <v>101010102</v>
      </c>
      <c r="B10" s="265" t="s">
        <v>399</v>
      </c>
      <c r="C10" s="262">
        <v>6</v>
      </c>
    </row>
    <row r="11" spans="1:3" ht="14.25">
      <c r="A11" s="263">
        <v>101010103</v>
      </c>
      <c r="B11" s="265" t="s">
        <v>400</v>
      </c>
      <c r="C11" s="262">
        <v>5731</v>
      </c>
    </row>
    <row r="12" spans="1:3" ht="14.25">
      <c r="A12" s="263">
        <v>101010104</v>
      </c>
      <c r="B12" s="265" t="s">
        <v>401</v>
      </c>
      <c r="C12" s="262">
        <v>4</v>
      </c>
    </row>
    <row r="13" spans="1:3" ht="14.25">
      <c r="A13" s="263">
        <v>101010105</v>
      </c>
      <c r="B13" s="265" t="s">
        <v>402</v>
      </c>
      <c r="C13" s="262">
        <v>145</v>
      </c>
    </row>
    <row r="14" spans="1:3" ht="14.25">
      <c r="A14" s="263">
        <v>101010106</v>
      </c>
      <c r="B14" s="265" t="s">
        <v>403</v>
      </c>
      <c r="C14" s="262">
        <v>11</v>
      </c>
    </row>
    <row r="15" spans="1:3" ht="14.25">
      <c r="A15" s="263">
        <v>101010119</v>
      </c>
      <c r="B15" s="265" t="s">
        <v>404</v>
      </c>
      <c r="C15" s="262">
        <v>352</v>
      </c>
    </row>
    <row r="16" spans="1:3" ht="14.25">
      <c r="A16" s="263">
        <v>101010120</v>
      </c>
      <c r="B16" s="265" t="s">
        <v>405</v>
      </c>
      <c r="C16" s="262">
        <v>4</v>
      </c>
    </row>
    <row r="17" spans="1:3" ht="14.25">
      <c r="A17" s="263">
        <v>101010129</v>
      </c>
      <c r="B17" s="265" t="s">
        <v>406</v>
      </c>
      <c r="C17" s="262">
        <v>-355</v>
      </c>
    </row>
    <row r="18" spans="1:3" ht="14.25">
      <c r="A18" s="263">
        <v>101010165</v>
      </c>
      <c r="B18" s="265" t="s">
        <v>407</v>
      </c>
      <c r="C18" s="262">
        <v>313</v>
      </c>
    </row>
    <row r="19" spans="1:3" ht="14.25">
      <c r="A19" s="263">
        <v>1010104</v>
      </c>
      <c r="B19" s="264" t="s">
        <v>408</v>
      </c>
      <c r="C19" s="262">
        <v>15665</v>
      </c>
    </row>
    <row r="20" spans="1:3" ht="14.25">
      <c r="A20" s="263">
        <v>101010401</v>
      </c>
      <c r="B20" s="265" t="s">
        <v>409</v>
      </c>
      <c r="C20" s="262">
        <v>16685</v>
      </c>
    </row>
    <row r="21" spans="1:3" ht="14.25">
      <c r="A21" s="263">
        <v>101010420</v>
      </c>
      <c r="B21" s="265" t="s">
        <v>410</v>
      </c>
      <c r="C21" s="262">
        <v>38</v>
      </c>
    </row>
    <row r="22" spans="1:3" ht="14.25">
      <c r="A22" s="263">
        <v>101010464</v>
      </c>
      <c r="B22" s="265" t="s">
        <v>411</v>
      </c>
      <c r="C22" s="262">
        <v>-1058</v>
      </c>
    </row>
    <row r="23" spans="1:3" ht="14.25">
      <c r="A23" s="263">
        <v>10103</v>
      </c>
      <c r="B23" s="264" t="s">
        <v>92</v>
      </c>
      <c r="C23" s="262">
        <v>29459</v>
      </c>
    </row>
    <row r="24" spans="1:3" ht="14.25">
      <c r="A24" s="263">
        <v>1010304</v>
      </c>
      <c r="B24" s="264" t="s">
        <v>412</v>
      </c>
      <c r="C24" s="262">
        <v>35455</v>
      </c>
    </row>
    <row r="25" spans="1:3" ht="14.25">
      <c r="A25" s="263">
        <v>1010320</v>
      </c>
      <c r="B25" s="264" t="s">
        <v>413</v>
      </c>
      <c r="C25" s="262">
        <v>166</v>
      </c>
    </row>
    <row r="26" spans="1:3" ht="14.25">
      <c r="A26" s="263">
        <v>1010332</v>
      </c>
      <c r="B26" s="264" t="s">
        <v>414</v>
      </c>
      <c r="C26" s="262">
        <v>-6162</v>
      </c>
    </row>
    <row r="27" spans="1:3" ht="14.25">
      <c r="A27" s="263">
        <v>10104</v>
      </c>
      <c r="B27" s="264" t="s">
        <v>93</v>
      </c>
      <c r="C27" s="262">
        <v>4269</v>
      </c>
    </row>
    <row r="28" spans="1:3" ht="14.25">
      <c r="A28" s="263">
        <v>1010405</v>
      </c>
      <c r="B28" s="264" t="s">
        <v>415</v>
      </c>
      <c r="C28" s="262">
        <v>1</v>
      </c>
    </row>
    <row r="29" spans="1:3" ht="14.25">
      <c r="A29" s="263">
        <v>1010423</v>
      </c>
      <c r="B29" s="264" t="s">
        <v>416</v>
      </c>
      <c r="C29" s="262">
        <v>1</v>
      </c>
    </row>
    <row r="30" spans="1:3" ht="14.25">
      <c r="A30" s="263">
        <v>101042309</v>
      </c>
      <c r="B30" s="265" t="s">
        <v>417</v>
      </c>
      <c r="C30" s="262">
        <v>1</v>
      </c>
    </row>
    <row r="31" spans="1:3" ht="14.25">
      <c r="A31" s="263">
        <v>1010431</v>
      </c>
      <c r="B31" s="264" t="s">
        <v>418</v>
      </c>
      <c r="C31" s="262">
        <v>40</v>
      </c>
    </row>
    <row r="32" spans="1:3" ht="14.25">
      <c r="A32" s="263">
        <v>1010432</v>
      </c>
      <c r="B32" s="264" t="s">
        <v>419</v>
      </c>
      <c r="C32" s="262">
        <v>907</v>
      </c>
    </row>
    <row r="33" spans="1:3" ht="14.25">
      <c r="A33" s="263">
        <v>1010433</v>
      </c>
      <c r="B33" s="264" t="s">
        <v>420</v>
      </c>
      <c r="C33" s="262">
        <v>1910</v>
      </c>
    </row>
    <row r="34" spans="1:3" ht="14.25">
      <c r="A34" s="263">
        <v>101043399</v>
      </c>
      <c r="B34" s="265" t="s">
        <v>421</v>
      </c>
      <c r="C34" s="262">
        <v>1910</v>
      </c>
    </row>
    <row r="35" spans="1:3" ht="14.25">
      <c r="A35" s="263">
        <v>1010435</v>
      </c>
      <c r="B35" s="264" t="s">
        <v>422</v>
      </c>
      <c r="C35" s="262">
        <v>391</v>
      </c>
    </row>
    <row r="36" spans="1:3" ht="14.25">
      <c r="A36" s="263">
        <v>101043509</v>
      </c>
      <c r="B36" s="265" t="s">
        <v>423</v>
      </c>
      <c r="C36" s="262">
        <v>391</v>
      </c>
    </row>
    <row r="37" spans="1:3" ht="14.25">
      <c r="A37" s="263">
        <v>1010436</v>
      </c>
      <c r="B37" s="264" t="s">
        <v>424</v>
      </c>
      <c r="C37" s="262">
        <v>37</v>
      </c>
    </row>
    <row r="38" spans="1:3" ht="14.25">
      <c r="A38" s="263">
        <v>1010439</v>
      </c>
      <c r="B38" s="264" t="s">
        <v>425</v>
      </c>
      <c r="C38" s="262">
        <v>108</v>
      </c>
    </row>
    <row r="39" spans="1:3" ht="14.25">
      <c r="A39" s="263">
        <v>1010440</v>
      </c>
      <c r="B39" s="264" t="s">
        <v>426</v>
      </c>
      <c r="C39" s="262">
        <v>60</v>
      </c>
    </row>
    <row r="40" spans="1:3" ht="14.25">
      <c r="A40" s="263">
        <v>101044002</v>
      </c>
      <c r="B40" s="265" t="s">
        <v>427</v>
      </c>
      <c r="C40" s="262">
        <v>55</v>
      </c>
    </row>
    <row r="41" spans="1:3" ht="14.25">
      <c r="A41" s="263">
        <v>101044003</v>
      </c>
      <c r="B41" s="265" t="s">
        <v>428</v>
      </c>
      <c r="C41" s="262">
        <v>5</v>
      </c>
    </row>
    <row r="42" spans="1:3" ht="14.25">
      <c r="A42" s="263">
        <v>1010441</v>
      </c>
      <c r="B42" s="264" t="s">
        <v>429</v>
      </c>
      <c r="C42" s="262">
        <v>5</v>
      </c>
    </row>
    <row r="43" spans="1:3" ht="14.25">
      <c r="A43" s="263">
        <v>101044101</v>
      </c>
      <c r="B43" s="265" t="s">
        <v>430</v>
      </c>
      <c r="C43" s="262">
        <v>4</v>
      </c>
    </row>
    <row r="44" spans="1:3" ht="14.25">
      <c r="A44" s="263">
        <v>101044199</v>
      </c>
      <c r="B44" s="265" t="s">
        <v>431</v>
      </c>
      <c r="C44" s="262">
        <v>1</v>
      </c>
    </row>
    <row r="45" spans="1:3" ht="14.25">
      <c r="A45" s="263">
        <v>1010444</v>
      </c>
      <c r="B45" s="264" t="s">
        <v>432</v>
      </c>
      <c r="C45" s="262">
        <v>343</v>
      </c>
    </row>
    <row r="46" spans="1:3" ht="14.25">
      <c r="A46" s="263">
        <v>101044402</v>
      </c>
      <c r="B46" s="265" t="s">
        <v>427</v>
      </c>
      <c r="C46" s="262">
        <v>43</v>
      </c>
    </row>
    <row r="47" spans="1:3" ht="14.25">
      <c r="A47" s="263">
        <v>101044403</v>
      </c>
      <c r="B47" s="265" t="s">
        <v>428</v>
      </c>
      <c r="C47" s="262">
        <v>300</v>
      </c>
    </row>
    <row r="48" spans="1:3" ht="14.25">
      <c r="A48" s="263">
        <v>1010445</v>
      </c>
      <c r="B48" s="264" t="s">
        <v>433</v>
      </c>
      <c r="C48" s="262">
        <v>173</v>
      </c>
    </row>
    <row r="49" spans="1:3" ht="14.25">
      <c r="A49" s="263">
        <v>101044501</v>
      </c>
      <c r="B49" s="265" t="s">
        <v>430</v>
      </c>
      <c r="C49" s="262">
        <v>173</v>
      </c>
    </row>
    <row r="50" spans="1:3" ht="14.25">
      <c r="A50" s="263">
        <v>1010448</v>
      </c>
      <c r="B50" s="264" t="s">
        <v>434</v>
      </c>
      <c r="C50" s="262">
        <v>66</v>
      </c>
    </row>
    <row r="51" spans="1:3" ht="14.25">
      <c r="A51" s="263">
        <v>101044802</v>
      </c>
      <c r="B51" s="265" t="s">
        <v>435</v>
      </c>
      <c r="C51" s="262">
        <v>7</v>
      </c>
    </row>
    <row r="52" spans="1:3" ht="14.25">
      <c r="A52" s="263">
        <v>101044803</v>
      </c>
      <c r="B52" s="265" t="s">
        <v>436</v>
      </c>
      <c r="C52" s="262">
        <v>59</v>
      </c>
    </row>
    <row r="53" spans="1:3" ht="14.25">
      <c r="A53" s="263">
        <v>1010449</v>
      </c>
      <c r="B53" s="264" t="s">
        <v>437</v>
      </c>
      <c r="C53" s="262">
        <v>190</v>
      </c>
    </row>
    <row r="54" spans="1:3" ht="14.25">
      <c r="A54" s="263">
        <v>101044902</v>
      </c>
      <c r="B54" s="265" t="s">
        <v>435</v>
      </c>
      <c r="C54" s="262">
        <v>190</v>
      </c>
    </row>
    <row r="55" spans="1:3" ht="14.25">
      <c r="A55" s="263">
        <v>1010450</v>
      </c>
      <c r="B55" s="264" t="s">
        <v>438</v>
      </c>
      <c r="C55" s="262">
        <v>37</v>
      </c>
    </row>
    <row r="56" spans="1:3" ht="14.25">
      <c r="A56" s="263">
        <v>101045001</v>
      </c>
      <c r="B56" s="265" t="s">
        <v>439</v>
      </c>
      <c r="C56" s="262">
        <v>37</v>
      </c>
    </row>
    <row r="57" spans="1:3" ht="14.25">
      <c r="A57" s="263">
        <v>10106</v>
      </c>
      <c r="B57" s="264" t="s">
        <v>440</v>
      </c>
      <c r="C57" s="262">
        <v>4168</v>
      </c>
    </row>
    <row r="58" spans="1:3" ht="14.25">
      <c r="A58" s="263">
        <v>1010601</v>
      </c>
      <c r="B58" s="264" t="s">
        <v>441</v>
      </c>
      <c r="C58" s="262">
        <v>4163</v>
      </c>
    </row>
    <row r="59" spans="1:3" ht="14.25">
      <c r="A59" s="263">
        <v>101060109</v>
      </c>
      <c r="B59" s="265" t="s">
        <v>442</v>
      </c>
      <c r="C59" s="262">
        <v>4163</v>
      </c>
    </row>
    <row r="60" spans="1:3" ht="14.25">
      <c r="A60" s="263">
        <v>1010620</v>
      </c>
      <c r="B60" s="264" t="s">
        <v>443</v>
      </c>
      <c r="C60" s="262">
        <v>5</v>
      </c>
    </row>
    <row r="61" spans="1:3" ht="14.25">
      <c r="A61" s="263">
        <v>10107</v>
      </c>
      <c r="B61" s="264" t="s">
        <v>385</v>
      </c>
      <c r="C61" s="262">
        <v>0</v>
      </c>
    </row>
    <row r="62" spans="1:3" ht="14.25">
      <c r="A62" s="263">
        <v>1010719</v>
      </c>
      <c r="B62" s="264" t="s">
        <v>444</v>
      </c>
      <c r="C62" s="262">
        <v>0</v>
      </c>
    </row>
    <row r="63" spans="1:3" ht="14.25">
      <c r="A63" s="263">
        <v>1010720</v>
      </c>
      <c r="B63" s="264" t="s">
        <v>445</v>
      </c>
      <c r="C63" s="262">
        <v>0</v>
      </c>
    </row>
    <row r="64" spans="1:3" ht="14.25">
      <c r="A64" s="263">
        <v>10109</v>
      </c>
      <c r="B64" s="264" t="s">
        <v>95</v>
      </c>
      <c r="C64" s="262">
        <v>6307</v>
      </c>
    </row>
    <row r="65" spans="1:3" ht="14.25">
      <c r="A65" s="263">
        <v>1010901</v>
      </c>
      <c r="B65" s="264" t="s">
        <v>446</v>
      </c>
      <c r="C65" s="262">
        <v>1543</v>
      </c>
    </row>
    <row r="66" spans="1:3" ht="14.25">
      <c r="A66" s="263">
        <v>101090109</v>
      </c>
      <c r="B66" s="265" t="s">
        <v>447</v>
      </c>
      <c r="C66" s="262">
        <v>1543</v>
      </c>
    </row>
    <row r="67" spans="1:3" ht="14.25">
      <c r="A67" s="263">
        <v>1010902</v>
      </c>
      <c r="B67" s="264" t="s">
        <v>448</v>
      </c>
      <c r="C67" s="262">
        <v>35</v>
      </c>
    </row>
    <row r="68" spans="1:3" ht="14.25">
      <c r="A68" s="263">
        <v>1010903</v>
      </c>
      <c r="B68" s="264" t="s">
        <v>449</v>
      </c>
      <c r="C68" s="262">
        <v>4444</v>
      </c>
    </row>
    <row r="69" spans="1:3" ht="14.25">
      <c r="A69" s="263">
        <v>1010905</v>
      </c>
      <c r="B69" s="264" t="s">
        <v>450</v>
      </c>
      <c r="C69" s="262">
        <v>45</v>
      </c>
    </row>
    <row r="70" spans="1:3" ht="14.25">
      <c r="A70" s="263">
        <v>1010906</v>
      </c>
      <c r="B70" s="264" t="s">
        <v>451</v>
      </c>
      <c r="C70" s="262">
        <v>56</v>
      </c>
    </row>
    <row r="71" spans="1:3" ht="14.25">
      <c r="A71" s="263">
        <v>1010919</v>
      </c>
      <c r="B71" s="264" t="s">
        <v>452</v>
      </c>
      <c r="C71" s="262">
        <v>163</v>
      </c>
    </row>
    <row r="72" spans="1:3" ht="14.25">
      <c r="A72" s="263">
        <v>1010920</v>
      </c>
      <c r="B72" s="264" t="s">
        <v>453</v>
      </c>
      <c r="C72" s="262">
        <v>21</v>
      </c>
    </row>
    <row r="73" spans="1:3" ht="14.25">
      <c r="A73" s="263">
        <v>10110</v>
      </c>
      <c r="B73" s="264" t="s">
        <v>96</v>
      </c>
      <c r="C73" s="262">
        <v>63</v>
      </c>
    </row>
    <row r="74" spans="1:3" ht="14.25">
      <c r="A74" s="263">
        <v>1011001</v>
      </c>
      <c r="B74" s="264" t="s">
        <v>454</v>
      </c>
      <c r="C74" s="262">
        <v>0</v>
      </c>
    </row>
    <row r="75" spans="1:3" ht="14.25">
      <c r="A75" s="263">
        <v>1011002</v>
      </c>
      <c r="B75" s="264" t="s">
        <v>455</v>
      </c>
      <c r="C75" s="262">
        <v>0</v>
      </c>
    </row>
    <row r="76" spans="1:3" ht="14.25">
      <c r="A76" s="263">
        <v>1011003</v>
      </c>
      <c r="B76" s="264" t="s">
        <v>456</v>
      </c>
      <c r="C76" s="262">
        <v>60</v>
      </c>
    </row>
    <row r="77" spans="1:3" ht="14.25">
      <c r="A77" s="263">
        <v>1011005</v>
      </c>
      <c r="B77" s="264" t="s">
        <v>457</v>
      </c>
      <c r="C77" s="262">
        <v>0</v>
      </c>
    </row>
    <row r="78" spans="1:3" ht="14.25">
      <c r="A78" s="263">
        <v>1011006</v>
      </c>
      <c r="B78" s="264" t="s">
        <v>458</v>
      </c>
      <c r="C78" s="262">
        <v>0</v>
      </c>
    </row>
    <row r="79" spans="1:3" ht="14.25">
      <c r="A79" s="263">
        <v>1011019</v>
      </c>
      <c r="B79" s="264" t="s">
        <v>459</v>
      </c>
      <c r="C79" s="262">
        <v>2</v>
      </c>
    </row>
    <row r="80" spans="1:3" ht="14.25">
      <c r="A80" s="263">
        <v>1011020</v>
      </c>
      <c r="B80" s="264" t="s">
        <v>460</v>
      </c>
      <c r="C80" s="262">
        <v>1</v>
      </c>
    </row>
    <row r="81" spans="1:3" ht="14.25">
      <c r="A81" s="263">
        <v>10111</v>
      </c>
      <c r="B81" s="264" t="s">
        <v>387</v>
      </c>
      <c r="C81" s="262">
        <v>7791</v>
      </c>
    </row>
    <row r="82" spans="1:3" ht="14.25">
      <c r="A82" s="263">
        <v>1011119</v>
      </c>
      <c r="B82" s="264" t="s">
        <v>461</v>
      </c>
      <c r="C82" s="262">
        <v>7789</v>
      </c>
    </row>
    <row r="83" spans="1:3" ht="14.25">
      <c r="A83" s="263">
        <v>1011120</v>
      </c>
      <c r="B83" s="264" t="s">
        <v>462</v>
      </c>
      <c r="C83" s="262">
        <v>2</v>
      </c>
    </row>
    <row r="84" spans="1:3" ht="14.25">
      <c r="A84" s="263">
        <v>10112</v>
      </c>
      <c r="B84" s="264" t="s">
        <v>99</v>
      </c>
      <c r="C84" s="262">
        <v>5421</v>
      </c>
    </row>
    <row r="85" spans="1:3" ht="14.25">
      <c r="A85" s="263">
        <v>1011201</v>
      </c>
      <c r="B85" s="264" t="s">
        <v>463</v>
      </c>
      <c r="C85" s="262">
        <v>4150</v>
      </c>
    </row>
    <row r="86" spans="1:3" ht="14.25">
      <c r="A86" s="263">
        <v>1011202</v>
      </c>
      <c r="B86" s="264" t="s">
        <v>464</v>
      </c>
      <c r="C86" s="262">
        <v>0</v>
      </c>
    </row>
    <row r="87" spans="1:3" ht="14.25">
      <c r="A87" s="263">
        <v>1011203</v>
      </c>
      <c r="B87" s="264" t="s">
        <v>465</v>
      </c>
      <c r="C87" s="262">
        <v>1271</v>
      </c>
    </row>
    <row r="88" spans="1:3" ht="14.25">
      <c r="A88" s="263">
        <v>1011205</v>
      </c>
      <c r="B88" s="264" t="s">
        <v>466</v>
      </c>
      <c r="C88" s="262">
        <v>0</v>
      </c>
    </row>
    <row r="89" spans="1:3" ht="14.25">
      <c r="A89" s="263">
        <v>1011206</v>
      </c>
      <c r="B89" s="264" t="s">
        <v>467</v>
      </c>
      <c r="C89" s="262">
        <v>0</v>
      </c>
    </row>
    <row r="90" spans="1:3" ht="14.25">
      <c r="A90" s="263">
        <v>1011219</v>
      </c>
      <c r="B90" s="264" t="s">
        <v>468</v>
      </c>
      <c r="C90" s="262">
        <v>0</v>
      </c>
    </row>
    <row r="91" spans="1:3" ht="14.25">
      <c r="A91" s="263">
        <v>1011220</v>
      </c>
      <c r="B91" s="264" t="s">
        <v>469</v>
      </c>
      <c r="C91" s="262">
        <v>0</v>
      </c>
    </row>
    <row r="92" spans="1:3" ht="14.25">
      <c r="A92" s="263">
        <v>10113</v>
      </c>
      <c r="B92" s="264" t="s">
        <v>97</v>
      </c>
      <c r="C92" s="262">
        <v>16323</v>
      </c>
    </row>
    <row r="93" spans="1:3" ht="14.25">
      <c r="A93" s="263">
        <v>1011301</v>
      </c>
      <c r="B93" s="264" t="s">
        <v>470</v>
      </c>
      <c r="C93" s="262">
        <v>0</v>
      </c>
    </row>
    <row r="94" spans="1:3" ht="14.25">
      <c r="A94" s="263">
        <v>1011303</v>
      </c>
      <c r="B94" s="264" t="s">
        <v>471</v>
      </c>
      <c r="C94" s="262">
        <v>15796</v>
      </c>
    </row>
    <row r="95" spans="1:3" ht="14.25">
      <c r="A95" s="263">
        <v>1011305</v>
      </c>
      <c r="B95" s="264" t="s">
        <v>472</v>
      </c>
      <c r="C95" s="262">
        <v>1</v>
      </c>
    </row>
    <row r="96" spans="1:3" ht="14.25">
      <c r="A96" s="263">
        <v>1011319</v>
      </c>
      <c r="B96" s="264" t="s">
        <v>473</v>
      </c>
      <c r="C96" s="262">
        <v>231</v>
      </c>
    </row>
    <row r="97" spans="1:3" ht="14.25">
      <c r="A97" s="263">
        <v>1011320</v>
      </c>
      <c r="B97" s="264" t="s">
        <v>474</v>
      </c>
      <c r="C97" s="262">
        <v>295</v>
      </c>
    </row>
    <row r="98" spans="1:3" ht="14.25">
      <c r="A98" s="263">
        <v>10114</v>
      </c>
      <c r="B98" s="264" t="s">
        <v>475</v>
      </c>
      <c r="C98" s="262">
        <v>0</v>
      </c>
    </row>
    <row r="99" spans="1:3" ht="14.25">
      <c r="A99" s="263">
        <v>1011401</v>
      </c>
      <c r="B99" s="264" t="s">
        <v>476</v>
      </c>
      <c r="C99" s="262">
        <v>0</v>
      </c>
    </row>
    <row r="100" spans="1:3" ht="14.25">
      <c r="A100" s="263">
        <v>10118</v>
      </c>
      <c r="B100" s="264" t="s">
        <v>477</v>
      </c>
      <c r="C100" s="262">
        <v>10382</v>
      </c>
    </row>
    <row r="101" spans="1:3" ht="14.25">
      <c r="A101" s="263">
        <v>1011801</v>
      </c>
      <c r="B101" s="264" t="s">
        <v>478</v>
      </c>
      <c r="C101" s="262">
        <v>10135</v>
      </c>
    </row>
    <row r="102" spans="1:3" ht="14.25">
      <c r="A102" s="263">
        <v>1011820</v>
      </c>
      <c r="B102" s="264" t="s">
        <v>479</v>
      </c>
      <c r="C102" s="262">
        <v>247</v>
      </c>
    </row>
    <row r="103" spans="1:3" ht="14.25">
      <c r="A103" s="263">
        <v>10119</v>
      </c>
      <c r="B103" s="264" t="s">
        <v>480</v>
      </c>
      <c r="C103" s="262">
        <v>13081</v>
      </c>
    </row>
    <row r="104" spans="1:3" ht="14.25">
      <c r="A104" s="263">
        <v>1011901</v>
      </c>
      <c r="B104" s="264" t="s">
        <v>481</v>
      </c>
      <c r="C104" s="262">
        <v>12804</v>
      </c>
    </row>
    <row r="105" spans="1:3" ht="14.25">
      <c r="A105" s="263">
        <v>1011920</v>
      </c>
      <c r="B105" s="264" t="s">
        <v>482</v>
      </c>
      <c r="C105" s="262">
        <v>277</v>
      </c>
    </row>
    <row r="106" spans="1:3" ht="14.25">
      <c r="A106" s="263">
        <v>10120</v>
      </c>
      <c r="B106" s="264" t="s">
        <v>483</v>
      </c>
      <c r="C106" s="262">
        <v>29</v>
      </c>
    </row>
    <row r="107" spans="1:3" ht="14.25">
      <c r="A107" s="263">
        <v>1012001</v>
      </c>
      <c r="B107" s="264" t="s">
        <v>484</v>
      </c>
      <c r="C107" s="262">
        <v>29</v>
      </c>
    </row>
    <row r="108" spans="1:3" ht="14.25">
      <c r="A108" s="263">
        <v>103</v>
      </c>
      <c r="B108" s="264" t="s">
        <v>485</v>
      </c>
      <c r="C108" s="262">
        <v>60436</v>
      </c>
    </row>
    <row r="109" spans="1:3" ht="14.25">
      <c r="A109" s="263">
        <v>10302</v>
      </c>
      <c r="B109" s="264" t="s">
        <v>100</v>
      </c>
      <c r="C109" s="262">
        <v>31615</v>
      </c>
    </row>
    <row r="110" spans="1:3" ht="14.25">
      <c r="A110" s="263">
        <v>1030201</v>
      </c>
      <c r="B110" s="264" t="s">
        <v>486</v>
      </c>
      <c r="C110" s="262">
        <v>93</v>
      </c>
    </row>
    <row r="111" spans="1:3" ht="14.25">
      <c r="A111" s="263">
        <v>103020101</v>
      </c>
      <c r="B111" s="265" t="s">
        <v>487</v>
      </c>
      <c r="C111" s="262">
        <v>93</v>
      </c>
    </row>
    <row r="112" spans="1:3" ht="14.25">
      <c r="A112" s="263">
        <v>1030202</v>
      </c>
      <c r="B112" s="264" t="s">
        <v>488</v>
      </c>
      <c r="C112" s="262">
        <v>44</v>
      </c>
    </row>
    <row r="113" spans="1:3" ht="14.25">
      <c r="A113" s="263">
        <v>103020299</v>
      </c>
      <c r="B113" s="265" t="s">
        <v>489</v>
      </c>
      <c r="C113" s="262">
        <v>44</v>
      </c>
    </row>
    <row r="114" spans="1:3" ht="14.25">
      <c r="A114" s="263">
        <v>1030203</v>
      </c>
      <c r="B114" s="264" t="s">
        <v>490</v>
      </c>
      <c r="C114" s="262">
        <v>4209</v>
      </c>
    </row>
    <row r="115" spans="1:3" ht="14.25">
      <c r="A115" s="263">
        <v>103020301</v>
      </c>
      <c r="B115" s="265" t="s">
        <v>491</v>
      </c>
      <c r="C115" s="262">
        <v>4209</v>
      </c>
    </row>
    <row r="116" spans="1:3" ht="14.25">
      <c r="A116" s="263">
        <v>1030216</v>
      </c>
      <c r="B116" s="264" t="s">
        <v>492</v>
      </c>
      <c r="C116" s="262">
        <v>2249</v>
      </c>
    </row>
    <row r="117" spans="1:3" ht="14.25">
      <c r="A117" s="263">
        <v>1030218</v>
      </c>
      <c r="B117" s="264" t="s">
        <v>493</v>
      </c>
      <c r="C117" s="262">
        <v>173</v>
      </c>
    </row>
    <row r="118" spans="1:3" ht="14.25">
      <c r="A118" s="263">
        <v>1030219</v>
      </c>
      <c r="B118" s="264" t="s">
        <v>494</v>
      </c>
      <c r="C118" s="262">
        <v>13181</v>
      </c>
    </row>
    <row r="119" spans="1:3" ht="14.25">
      <c r="A119" s="263">
        <v>1030220</v>
      </c>
      <c r="B119" s="264" t="s">
        <v>495</v>
      </c>
      <c r="C119" s="262">
        <v>11585</v>
      </c>
    </row>
    <row r="120" spans="1:3" ht="14.25">
      <c r="A120" s="263">
        <v>1030221</v>
      </c>
      <c r="B120" s="264" t="s">
        <v>496</v>
      </c>
      <c r="C120" s="262">
        <v>27</v>
      </c>
    </row>
    <row r="121" spans="1:3" ht="14.25">
      <c r="A121" s="263">
        <v>1030222</v>
      </c>
      <c r="B121" s="264" t="s">
        <v>497</v>
      </c>
      <c r="C121" s="262">
        <v>33</v>
      </c>
    </row>
    <row r="122" spans="1:3" ht="14.25">
      <c r="A122" s="263">
        <v>1030299</v>
      </c>
      <c r="B122" s="264" t="s">
        <v>498</v>
      </c>
      <c r="C122" s="262">
        <v>21</v>
      </c>
    </row>
    <row r="123" spans="1:3" ht="14.25">
      <c r="A123" s="263">
        <v>103029901</v>
      </c>
      <c r="B123" s="265" t="s">
        <v>499</v>
      </c>
      <c r="C123" s="262">
        <v>21</v>
      </c>
    </row>
    <row r="124" spans="1:3" ht="14.25">
      <c r="A124" s="263">
        <v>10304</v>
      </c>
      <c r="B124" s="264" t="s">
        <v>500</v>
      </c>
      <c r="C124" s="262">
        <v>18610</v>
      </c>
    </row>
    <row r="125" spans="1:3" ht="14.25">
      <c r="A125" s="263">
        <v>1030401</v>
      </c>
      <c r="B125" s="264" t="s">
        <v>501</v>
      </c>
      <c r="C125" s="262">
        <v>512</v>
      </c>
    </row>
    <row r="126" spans="1:3" ht="14.25">
      <c r="A126" s="263">
        <v>103040109</v>
      </c>
      <c r="B126" s="265" t="s">
        <v>502</v>
      </c>
      <c r="C126" s="262">
        <v>2</v>
      </c>
    </row>
    <row r="127" spans="1:3" ht="14.25">
      <c r="A127" s="263">
        <v>103040110</v>
      </c>
      <c r="B127" s="265" t="s">
        <v>503</v>
      </c>
      <c r="C127" s="262">
        <v>3</v>
      </c>
    </row>
    <row r="128" spans="1:3" ht="14.25">
      <c r="A128" s="263">
        <v>103040111</v>
      </c>
      <c r="B128" s="265" t="s">
        <v>504</v>
      </c>
      <c r="C128" s="262">
        <v>112</v>
      </c>
    </row>
    <row r="129" spans="1:3" ht="14.25">
      <c r="A129" s="263">
        <v>103040112</v>
      </c>
      <c r="B129" s="265" t="s">
        <v>505</v>
      </c>
      <c r="C129" s="262">
        <v>2</v>
      </c>
    </row>
    <row r="130" spans="1:3" ht="14.25">
      <c r="A130" s="263">
        <v>103040113</v>
      </c>
      <c r="B130" s="265" t="s">
        <v>506</v>
      </c>
      <c r="C130" s="262">
        <v>4</v>
      </c>
    </row>
    <row r="131" spans="1:3" ht="14.25">
      <c r="A131" s="263">
        <v>103040116</v>
      </c>
      <c r="B131" s="265" t="s">
        <v>507</v>
      </c>
      <c r="C131" s="262">
        <v>19</v>
      </c>
    </row>
    <row r="132" spans="1:3" ht="14.25">
      <c r="A132" s="263">
        <v>103040117</v>
      </c>
      <c r="B132" s="265" t="s">
        <v>508</v>
      </c>
      <c r="C132" s="262">
        <v>370</v>
      </c>
    </row>
    <row r="133" spans="1:3" ht="14.25">
      <c r="A133" s="263">
        <v>1030402</v>
      </c>
      <c r="B133" s="264" t="s">
        <v>509</v>
      </c>
      <c r="C133" s="262">
        <v>16</v>
      </c>
    </row>
    <row r="134" spans="1:3" ht="14.25">
      <c r="A134" s="263">
        <v>103040201</v>
      </c>
      <c r="B134" s="265" t="s">
        <v>510</v>
      </c>
      <c r="C134" s="262">
        <v>16</v>
      </c>
    </row>
    <row r="135" spans="1:3" ht="14.25">
      <c r="A135" s="263">
        <v>1030411</v>
      </c>
      <c r="B135" s="264" t="s">
        <v>511</v>
      </c>
      <c r="C135" s="262">
        <v>19</v>
      </c>
    </row>
    <row r="136" spans="1:3" ht="14.25">
      <c r="A136" s="263">
        <v>103041101</v>
      </c>
      <c r="B136" s="265" t="s">
        <v>512</v>
      </c>
      <c r="C136" s="262">
        <v>19</v>
      </c>
    </row>
    <row r="137" spans="1:3" ht="14.25">
      <c r="A137" s="263">
        <v>1030424</v>
      </c>
      <c r="B137" s="264" t="s">
        <v>513</v>
      </c>
      <c r="C137" s="262">
        <v>16170</v>
      </c>
    </row>
    <row r="138" spans="1:3" ht="14.25">
      <c r="A138" s="263">
        <v>103042401</v>
      </c>
      <c r="B138" s="265" t="s">
        <v>514</v>
      </c>
      <c r="C138" s="262">
        <v>16170</v>
      </c>
    </row>
    <row r="139" spans="1:3" ht="14.25">
      <c r="A139" s="263">
        <v>1030432</v>
      </c>
      <c r="B139" s="264" t="s">
        <v>515</v>
      </c>
      <c r="C139" s="262">
        <v>759</v>
      </c>
    </row>
    <row r="140" spans="1:3" ht="14.25">
      <c r="A140" s="263">
        <v>103043206</v>
      </c>
      <c r="B140" s="265" t="s">
        <v>516</v>
      </c>
      <c r="C140" s="262">
        <v>114</v>
      </c>
    </row>
    <row r="141" spans="1:3" ht="14.25">
      <c r="A141" s="263">
        <v>103043208</v>
      </c>
      <c r="B141" s="265" t="s">
        <v>517</v>
      </c>
      <c r="C141" s="262">
        <v>645</v>
      </c>
    </row>
    <row r="142" spans="1:3" ht="14.25">
      <c r="A142" s="263">
        <v>1030433</v>
      </c>
      <c r="B142" s="264" t="s">
        <v>518</v>
      </c>
      <c r="C142" s="262">
        <v>792</v>
      </c>
    </row>
    <row r="143" spans="1:3" ht="14.25">
      <c r="A143" s="263">
        <v>103043302</v>
      </c>
      <c r="B143" s="265" t="s">
        <v>519</v>
      </c>
      <c r="C143" s="262">
        <v>196</v>
      </c>
    </row>
    <row r="144" spans="1:3" ht="14.25">
      <c r="A144" s="263">
        <v>103043306</v>
      </c>
      <c r="B144" s="265" t="s">
        <v>520</v>
      </c>
      <c r="C144" s="262">
        <v>51</v>
      </c>
    </row>
    <row r="145" spans="1:3" ht="14.25">
      <c r="A145" s="263">
        <v>103043313</v>
      </c>
      <c r="B145" s="265" t="s">
        <v>521</v>
      </c>
      <c r="C145" s="262">
        <v>538</v>
      </c>
    </row>
    <row r="146" spans="1:3" ht="14.25">
      <c r="A146" s="263">
        <v>103043350</v>
      </c>
      <c r="B146" s="265" t="s">
        <v>522</v>
      </c>
      <c r="C146" s="262">
        <v>7</v>
      </c>
    </row>
    <row r="147" spans="1:3" ht="14.25">
      <c r="A147" s="263">
        <v>1030442</v>
      </c>
      <c r="B147" s="264" t="s">
        <v>523</v>
      </c>
      <c r="C147" s="262">
        <v>22</v>
      </c>
    </row>
    <row r="148" spans="1:3" ht="14.25">
      <c r="A148" s="263">
        <v>103044203</v>
      </c>
      <c r="B148" s="265" t="s">
        <v>524</v>
      </c>
      <c r="C148" s="262">
        <v>14</v>
      </c>
    </row>
    <row r="149" spans="1:3" ht="14.25">
      <c r="A149" s="263">
        <v>103044250</v>
      </c>
      <c r="B149" s="265" t="s">
        <v>525</v>
      </c>
      <c r="C149" s="262">
        <v>8</v>
      </c>
    </row>
    <row r="150" spans="1:3" ht="14.25">
      <c r="A150" s="263">
        <v>1030446</v>
      </c>
      <c r="B150" s="264" t="s">
        <v>526</v>
      </c>
      <c r="C150" s="262">
        <v>148</v>
      </c>
    </row>
    <row r="151" spans="1:3" ht="14.25">
      <c r="A151" s="263">
        <v>103044601</v>
      </c>
      <c r="B151" s="265" t="s">
        <v>527</v>
      </c>
      <c r="C151" s="262">
        <v>3</v>
      </c>
    </row>
    <row r="152" spans="1:3" ht="14.25">
      <c r="A152" s="263">
        <v>103044609</v>
      </c>
      <c r="B152" s="265" t="s">
        <v>528</v>
      </c>
      <c r="C152" s="262">
        <v>145</v>
      </c>
    </row>
    <row r="153" spans="1:3" ht="14.25">
      <c r="A153" s="263">
        <v>1030447</v>
      </c>
      <c r="B153" s="264" t="s">
        <v>529</v>
      </c>
      <c r="C153" s="262">
        <v>110</v>
      </c>
    </row>
    <row r="154" spans="1:3" ht="14.25">
      <c r="A154" s="263">
        <v>103044708</v>
      </c>
      <c r="B154" s="265" t="s">
        <v>530</v>
      </c>
      <c r="C154" s="262">
        <v>63</v>
      </c>
    </row>
    <row r="155" spans="1:3" ht="14.25">
      <c r="A155" s="263">
        <v>103044710</v>
      </c>
      <c r="B155" s="265" t="s">
        <v>531</v>
      </c>
      <c r="C155" s="262">
        <v>20</v>
      </c>
    </row>
    <row r="156" spans="1:3" ht="14.25">
      <c r="A156" s="263">
        <v>103044750</v>
      </c>
      <c r="B156" s="265" t="s">
        <v>532</v>
      </c>
      <c r="C156" s="262">
        <v>27</v>
      </c>
    </row>
    <row r="157" spans="1:3" ht="14.25">
      <c r="A157" s="263">
        <v>1030450</v>
      </c>
      <c r="B157" s="264" t="s">
        <v>533</v>
      </c>
      <c r="C157" s="262">
        <v>62</v>
      </c>
    </row>
    <row r="158" spans="1:3" ht="14.25">
      <c r="A158" s="263">
        <v>103045002</v>
      </c>
      <c r="B158" s="265" t="s">
        <v>534</v>
      </c>
      <c r="C158" s="262">
        <v>62</v>
      </c>
    </row>
    <row r="159" spans="1:3" ht="14.25">
      <c r="A159" s="263">
        <v>10305</v>
      </c>
      <c r="B159" s="264" t="s">
        <v>102</v>
      </c>
      <c r="C159" s="262">
        <v>2451</v>
      </c>
    </row>
    <row r="160" spans="1:3" ht="14.25">
      <c r="A160" s="263">
        <v>1030501</v>
      </c>
      <c r="B160" s="264" t="s">
        <v>535</v>
      </c>
      <c r="C160" s="262">
        <v>2451</v>
      </c>
    </row>
    <row r="161" spans="1:3" ht="14.25">
      <c r="A161" s="263">
        <v>103050101</v>
      </c>
      <c r="B161" s="265" t="s">
        <v>536</v>
      </c>
      <c r="C161" s="262">
        <v>315</v>
      </c>
    </row>
    <row r="162" spans="1:3" ht="14.25">
      <c r="A162" s="263">
        <v>103050103</v>
      </c>
      <c r="B162" s="265" t="s">
        <v>537</v>
      </c>
      <c r="C162" s="262">
        <v>9</v>
      </c>
    </row>
    <row r="163" spans="1:3" ht="14.25">
      <c r="A163" s="263">
        <v>103050107</v>
      </c>
      <c r="B163" s="265" t="s">
        <v>538</v>
      </c>
      <c r="C163" s="262">
        <v>10</v>
      </c>
    </row>
    <row r="164" spans="1:3" ht="14.25">
      <c r="A164" s="263">
        <v>103050110</v>
      </c>
      <c r="B164" s="265" t="s">
        <v>539</v>
      </c>
      <c r="C164" s="262">
        <v>19</v>
      </c>
    </row>
    <row r="165" spans="1:3" ht="14.25">
      <c r="A165" s="263">
        <v>103050114</v>
      </c>
      <c r="B165" s="265" t="s">
        <v>540</v>
      </c>
      <c r="C165" s="262">
        <v>226</v>
      </c>
    </row>
    <row r="166" spans="1:3" ht="14.25">
      <c r="A166" s="263">
        <v>103050116</v>
      </c>
      <c r="B166" s="265" t="s">
        <v>541</v>
      </c>
      <c r="C166" s="262">
        <v>20</v>
      </c>
    </row>
    <row r="167" spans="1:3" ht="14.25">
      <c r="A167" s="263">
        <v>103050117</v>
      </c>
      <c r="B167" s="265" t="s">
        <v>542</v>
      </c>
      <c r="C167" s="262">
        <v>625</v>
      </c>
    </row>
    <row r="168" spans="1:3" ht="14.25">
      <c r="A168" s="263">
        <v>103050122</v>
      </c>
      <c r="B168" s="265" t="s">
        <v>543</v>
      </c>
      <c r="C168" s="262">
        <v>43</v>
      </c>
    </row>
    <row r="169" spans="1:3" ht="14.25">
      <c r="A169" s="263">
        <v>103050199</v>
      </c>
      <c r="B169" s="265" t="s">
        <v>544</v>
      </c>
      <c r="C169" s="262">
        <v>1184</v>
      </c>
    </row>
    <row r="170" spans="1:3" ht="14.25">
      <c r="A170" s="263">
        <v>10306</v>
      </c>
      <c r="B170" s="264" t="s">
        <v>103</v>
      </c>
      <c r="C170" s="262">
        <v>4421</v>
      </c>
    </row>
    <row r="171" spans="1:3" ht="14.25">
      <c r="A171" s="263">
        <v>1030603</v>
      </c>
      <c r="B171" s="264" t="s">
        <v>545</v>
      </c>
      <c r="C171" s="262">
        <v>21</v>
      </c>
    </row>
    <row r="172" spans="1:3" ht="14.25">
      <c r="A172" s="263">
        <v>103060399</v>
      </c>
      <c r="B172" s="265" t="s">
        <v>546</v>
      </c>
      <c r="C172" s="262">
        <v>21</v>
      </c>
    </row>
    <row r="173" spans="1:3" ht="14.25">
      <c r="A173" s="263">
        <v>1030699</v>
      </c>
      <c r="B173" s="264" t="s">
        <v>547</v>
      </c>
      <c r="C173" s="262">
        <v>4400</v>
      </c>
    </row>
    <row r="174" spans="1:3" ht="14.25">
      <c r="A174" s="263">
        <v>10307</v>
      </c>
      <c r="B174" s="264" t="s">
        <v>104</v>
      </c>
      <c r="C174" s="262">
        <v>2617</v>
      </c>
    </row>
    <row r="175" spans="1:3" ht="14.25">
      <c r="A175" s="263">
        <v>1030701</v>
      </c>
      <c r="B175" s="264" t="s">
        <v>548</v>
      </c>
      <c r="C175" s="262">
        <v>681</v>
      </c>
    </row>
    <row r="176" spans="1:3" ht="14.25">
      <c r="A176" s="263">
        <v>103070102</v>
      </c>
      <c r="B176" s="265" t="s">
        <v>549</v>
      </c>
      <c r="C176" s="262">
        <v>681</v>
      </c>
    </row>
    <row r="177" spans="1:3" ht="14.25">
      <c r="A177" s="263">
        <v>1030705</v>
      </c>
      <c r="B177" s="264" t="s">
        <v>550</v>
      </c>
      <c r="C177" s="262">
        <v>406</v>
      </c>
    </row>
    <row r="178" spans="1:3" ht="14.25">
      <c r="A178" s="263">
        <v>103070501</v>
      </c>
      <c r="B178" s="265" t="s">
        <v>551</v>
      </c>
      <c r="C178" s="262">
        <v>195</v>
      </c>
    </row>
    <row r="179" spans="1:3" ht="14.25">
      <c r="A179" s="263">
        <v>103070599</v>
      </c>
      <c r="B179" s="265" t="s">
        <v>552</v>
      </c>
      <c r="C179" s="262">
        <v>211</v>
      </c>
    </row>
    <row r="180" spans="1:3" ht="14.25">
      <c r="A180" s="263">
        <v>1030706</v>
      </c>
      <c r="B180" s="264" t="s">
        <v>553</v>
      </c>
      <c r="C180" s="262">
        <v>232</v>
      </c>
    </row>
    <row r="181" spans="1:3" ht="14.25">
      <c r="A181" s="263">
        <v>103070601</v>
      </c>
      <c r="B181" s="265" t="s">
        <v>554</v>
      </c>
      <c r="C181" s="262">
        <v>73</v>
      </c>
    </row>
    <row r="182" spans="1:3" ht="14.25">
      <c r="A182" s="263">
        <v>103070603</v>
      </c>
      <c r="B182" s="265" t="s">
        <v>555</v>
      </c>
      <c r="C182" s="262">
        <v>159</v>
      </c>
    </row>
    <row r="183" spans="1:3" ht="14.25">
      <c r="A183" s="263">
        <v>1030714</v>
      </c>
      <c r="B183" s="264" t="s">
        <v>556</v>
      </c>
      <c r="C183" s="262">
        <v>16</v>
      </c>
    </row>
    <row r="184" spans="1:3" ht="14.25">
      <c r="A184" s="263">
        <v>103071401</v>
      </c>
      <c r="B184" s="265" t="s">
        <v>557</v>
      </c>
      <c r="C184" s="262">
        <v>15</v>
      </c>
    </row>
    <row r="185" spans="1:3" ht="14.25">
      <c r="A185" s="263">
        <v>103071402</v>
      </c>
      <c r="B185" s="265" t="s">
        <v>558</v>
      </c>
      <c r="C185" s="262">
        <v>1</v>
      </c>
    </row>
    <row r="186" spans="1:3" ht="14.25">
      <c r="A186" s="263">
        <v>1030799</v>
      </c>
      <c r="B186" s="264" t="s">
        <v>559</v>
      </c>
      <c r="C186" s="262">
        <v>1282</v>
      </c>
    </row>
    <row r="187" spans="1:3" ht="14.25">
      <c r="A187" s="263">
        <v>10308</v>
      </c>
      <c r="B187" s="264" t="s">
        <v>392</v>
      </c>
      <c r="C187" s="262">
        <v>209</v>
      </c>
    </row>
    <row r="188" spans="1:3" ht="14.25">
      <c r="A188" s="263">
        <v>1030802</v>
      </c>
      <c r="B188" s="264" t="s">
        <v>560</v>
      </c>
      <c r="C188" s="262">
        <v>209</v>
      </c>
    </row>
    <row r="189" spans="1:3" ht="14.25">
      <c r="A189" s="263">
        <v>10309</v>
      </c>
      <c r="B189" s="264" t="s">
        <v>394</v>
      </c>
      <c r="C189" s="262">
        <v>373</v>
      </c>
    </row>
    <row r="190" spans="1:3" ht="14.25">
      <c r="A190" s="263">
        <v>1030903</v>
      </c>
      <c r="B190" s="264" t="s">
        <v>561</v>
      </c>
      <c r="C190" s="262">
        <v>297</v>
      </c>
    </row>
    <row r="191" spans="1:3" ht="14.25">
      <c r="A191" s="266">
        <v>1030999</v>
      </c>
      <c r="B191" s="264" t="s">
        <v>562</v>
      </c>
      <c r="C191" s="262">
        <v>76</v>
      </c>
    </row>
    <row r="192" spans="1:3" ht="14.25">
      <c r="A192" s="263">
        <v>10399</v>
      </c>
      <c r="B192" s="267" t="s">
        <v>563</v>
      </c>
      <c r="C192" s="268">
        <v>140</v>
      </c>
    </row>
    <row r="193" spans="1:3" ht="14.25">
      <c r="A193" s="263">
        <v>1039999</v>
      </c>
      <c r="B193" s="264" t="s">
        <v>564</v>
      </c>
      <c r="C193" s="262">
        <v>140</v>
      </c>
    </row>
  </sheetData>
  <sheetProtection/>
  <mergeCells count="2">
    <mergeCell ref="A2:C2"/>
    <mergeCell ref="B3:C3"/>
  </mergeCells>
  <printOptions horizontalCentered="1"/>
  <pageMargins left="0.7480314960629921" right="0.7480314960629921" top="0.984251968503937" bottom="0.984251968503937" header="0.5118110236220472" footer="0.5118110236220472"/>
  <pageSetup firstPageNumber="2" useFirstPageNumber="1" horizontalDpi="600" verticalDpi="600" orientation="portrait" paperSize="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53"/>
  <sheetViews>
    <sheetView showZeros="0" zoomScaleSheetLayoutView="100" workbookViewId="0" topLeftCell="A1">
      <selection activeCell="J10" sqref="J10"/>
    </sheetView>
  </sheetViews>
  <sheetFormatPr defaultColWidth="9.33203125" defaultRowHeight="11.25"/>
  <cols>
    <col min="1" max="1" width="56.66015625" style="0" customWidth="1"/>
    <col min="2" max="2" width="17" style="0" customWidth="1"/>
    <col min="3" max="3" width="18.16015625" style="0" customWidth="1"/>
    <col min="4" max="4" width="16.16015625" style="0" customWidth="1"/>
    <col min="5" max="5" width="14.33203125" style="0" customWidth="1"/>
    <col min="6" max="6" width="12.66015625" style="0" customWidth="1"/>
    <col min="7" max="7" width="15.66015625" style="0" hidden="1" customWidth="1"/>
    <col min="9" max="9" width="10" style="0" bestFit="1" customWidth="1"/>
    <col min="10" max="10" width="14" style="215" bestFit="1" customWidth="1"/>
    <col min="11" max="11" width="13.83203125" style="0" bestFit="1" customWidth="1"/>
  </cols>
  <sheetData>
    <row r="1" ht="27" customHeight="1">
      <c r="A1" s="38" t="s">
        <v>604</v>
      </c>
    </row>
    <row r="2" spans="1:6" ht="30" customHeight="1">
      <c r="A2" s="295" t="s">
        <v>8</v>
      </c>
      <c r="B2" s="295"/>
      <c r="C2" s="295"/>
      <c r="D2" s="295"/>
      <c r="E2" s="295"/>
      <c r="F2" s="295"/>
    </row>
    <row r="3" ht="21" customHeight="1">
      <c r="F3" s="39" t="s">
        <v>85</v>
      </c>
    </row>
    <row r="4" spans="1:6" ht="22.5" customHeight="1">
      <c r="A4" s="298" t="s">
        <v>86</v>
      </c>
      <c r="B4" s="299" t="s">
        <v>110</v>
      </c>
      <c r="C4" s="299" t="s">
        <v>88</v>
      </c>
      <c r="D4" s="300" t="s">
        <v>51</v>
      </c>
      <c r="E4" s="296" t="s">
        <v>51</v>
      </c>
      <c r="F4" s="297"/>
    </row>
    <row r="5" spans="1:6" ht="42.75" customHeight="1">
      <c r="A5" s="298"/>
      <c r="B5" s="299"/>
      <c r="C5" s="299"/>
      <c r="D5" s="300"/>
      <c r="E5" s="204" t="s">
        <v>111</v>
      </c>
      <c r="F5" s="41" t="s">
        <v>112</v>
      </c>
    </row>
    <row r="6" spans="1:10" s="167" customFormat="1" ht="15" customHeight="1">
      <c r="A6" s="216" t="s">
        <v>113</v>
      </c>
      <c r="B6" s="217">
        <f>SUM(B7:B10)</f>
        <v>6933</v>
      </c>
      <c r="C6" s="217">
        <f>SUM(C7:C10)</f>
        <v>6933</v>
      </c>
      <c r="D6" s="217">
        <f>SUM(D7:D10)</f>
        <v>6808</v>
      </c>
      <c r="E6" s="14">
        <f aca="true" t="shared" si="0" ref="E6:E50">D6*100/C6</f>
        <v>98.2</v>
      </c>
      <c r="F6" s="14">
        <f aca="true" t="shared" si="1" ref="F6:F53">(D6-G6)/G6*100</f>
        <v>0</v>
      </c>
      <c r="G6" s="217">
        <f>SUM(G7:G10)</f>
        <v>6808</v>
      </c>
      <c r="J6" s="227"/>
    </row>
    <row r="7" spans="1:7" ht="15" customHeight="1">
      <c r="A7" s="218" t="s">
        <v>114</v>
      </c>
      <c r="B7" s="219">
        <v>1584</v>
      </c>
      <c r="C7" s="219">
        <v>1584</v>
      </c>
      <c r="D7" s="219">
        <v>1584</v>
      </c>
      <c r="E7" s="220">
        <f t="shared" si="0"/>
        <v>100</v>
      </c>
      <c r="F7" s="14">
        <f t="shared" si="1"/>
        <v>0</v>
      </c>
      <c r="G7">
        <v>1584</v>
      </c>
    </row>
    <row r="8" spans="1:6" ht="15" customHeight="1">
      <c r="A8" s="221" t="s">
        <v>115</v>
      </c>
      <c r="B8" s="219"/>
      <c r="C8" s="219"/>
      <c r="D8" s="219"/>
      <c r="E8" s="220"/>
      <c r="F8" s="14"/>
    </row>
    <row r="9" spans="1:7" ht="15" customHeight="1">
      <c r="A9" s="218" t="s">
        <v>116</v>
      </c>
      <c r="B9" s="219">
        <v>3741</v>
      </c>
      <c r="C9" s="219">
        <v>3741</v>
      </c>
      <c r="D9" s="219">
        <v>3616</v>
      </c>
      <c r="E9" s="220">
        <f t="shared" si="0"/>
        <v>96.7</v>
      </c>
      <c r="F9" s="14">
        <f t="shared" si="1"/>
        <v>0</v>
      </c>
      <c r="G9">
        <v>3616</v>
      </c>
    </row>
    <row r="10" spans="1:7" ht="15" customHeight="1">
      <c r="A10" s="218" t="s">
        <v>117</v>
      </c>
      <c r="B10" s="219">
        <v>1608</v>
      </c>
      <c r="C10" s="219">
        <v>1608</v>
      </c>
      <c r="D10" s="219">
        <v>1608</v>
      </c>
      <c r="E10" s="220">
        <f t="shared" si="0"/>
        <v>100</v>
      </c>
      <c r="F10" s="14">
        <f t="shared" si="1"/>
        <v>0</v>
      </c>
      <c r="G10">
        <v>1608</v>
      </c>
    </row>
    <row r="11" spans="1:10" s="167" customFormat="1" ht="15" customHeight="1">
      <c r="A11" s="216" t="s">
        <v>118</v>
      </c>
      <c r="B11" s="217">
        <f>SUM(B12:B31)</f>
        <v>171231</v>
      </c>
      <c r="C11" s="217">
        <f>SUM(C12:C31)</f>
        <v>171231</v>
      </c>
      <c r="D11" s="217">
        <f>SUM(D12:D31)</f>
        <v>323341</v>
      </c>
      <c r="E11" s="14">
        <f t="shared" si="0"/>
        <v>188.8</v>
      </c>
      <c r="F11" s="14">
        <f t="shared" si="1"/>
        <v>27</v>
      </c>
      <c r="G11" s="217">
        <f>SUM(G12:G31)</f>
        <v>254637</v>
      </c>
      <c r="J11" s="227"/>
    </row>
    <row r="12" spans="1:7" ht="15" customHeight="1">
      <c r="A12" s="218" t="s">
        <v>119</v>
      </c>
      <c r="B12" s="219">
        <v>3879</v>
      </c>
      <c r="C12" s="219">
        <v>3879</v>
      </c>
      <c r="D12" s="79">
        <v>13546</v>
      </c>
      <c r="E12" s="220">
        <f t="shared" si="0"/>
        <v>349.2</v>
      </c>
      <c r="F12" s="14">
        <f t="shared" si="1"/>
        <v>249.2</v>
      </c>
      <c r="G12">
        <v>3879</v>
      </c>
    </row>
    <row r="13" spans="1:7" ht="15" customHeight="1">
      <c r="A13" s="218" t="s">
        <v>120</v>
      </c>
      <c r="B13" s="219">
        <v>68249</v>
      </c>
      <c r="C13" s="219">
        <v>68249</v>
      </c>
      <c r="D13" s="219">
        <v>105017</v>
      </c>
      <c r="E13" s="220">
        <f t="shared" si="0"/>
        <v>153.9</v>
      </c>
      <c r="F13" s="14">
        <f t="shared" si="1"/>
        <v>16.8</v>
      </c>
      <c r="G13">
        <v>89942</v>
      </c>
    </row>
    <row r="14" spans="1:7" ht="15" customHeight="1">
      <c r="A14" s="221" t="s">
        <v>121</v>
      </c>
      <c r="B14" s="219">
        <v>11471</v>
      </c>
      <c r="C14" s="219">
        <v>11471</v>
      </c>
      <c r="D14" s="219">
        <v>20763</v>
      </c>
      <c r="E14" s="220">
        <f t="shared" si="0"/>
        <v>181</v>
      </c>
      <c r="F14" s="14">
        <f t="shared" si="1"/>
        <v>77.8</v>
      </c>
      <c r="G14">
        <v>11678</v>
      </c>
    </row>
    <row r="15" spans="1:7" ht="15" customHeight="1">
      <c r="A15" s="221" t="s">
        <v>122</v>
      </c>
      <c r="B15" s="219">
        <v>114</v>
      </c>
      <c r="C15" s="219">
        <v>114</v>
      </c>
      <c r="D15" s="219">
        <v>404</v>
      </c>
      <c r="E15" s="220">
        <f t="shared" si="0"/>
        <v>354.4</v>
      </c>
      <c r="F15" s="14">
        <f t="shared" si="1"/>
        <v>-67</v>
      </c>
      <c r="G15">
        <v>1226</v>
      </c>
    </row>
    <row r="16" spans="1:6" ht="15" customHeight="1">
      <c r="A16" s="221" t="s">
        <v>123</v>
      </c>
      <c r="B16" s="219"/>
      <c r="C16" s="219"/>
      <c r="D16" s="219"/>
      <c r="E16" s="220"/>
      <c r="F16" s="14"/>
    </row>
    <row r="17" spans="1:7" ht="15" customHeight="1">
      <c r="A17" s="221" t="s">
        <v>0</v>
      </c>
      <c r="B17" s="219">
        <v>16908</v>
      </c>
      <c r="C17" s="219">
        <v>16908</v>
      </c>
      <c r="D17" s="219">
        <v>24891</v>
      </c>
      <c r="E17" s="220">
        <f t="shared" si="0"/>
        <v>147.2</v>
      </c>
      <c r="F17" s="14">
        <f t="shared" si="1"/>
        <v>47.2</v>
      </c>
      <c r="G17">
        <v>16908</v>
      </c>
    </row>
    <row r="18" spans="1:6" ht="15" customHeight="1">
      <c r="A18" s="221" t="s">
        <v>124</v>
      </c>
      <c r="B18" s="219"/>
      <c r="C18" s="219"/>
      <c r="D18" s="219"/>
      <c r="E18" s="220"/>
      <c r="F18" s="14"/>
    </row>
    <row r="19" spans="1:7" ht="15" customHeight="1">
      <c r="A19" s="221" t="s">
        <v>125</v>
      </c>
      <c r="B19" s="219"/>
      <c r="C19" s="219"/>
      <c r="D19" s="219">
        <v>3631</v>
      </c>
      <c r="E19" s="220"/>
      <c r="F19" s="14">
        <f t="shared" si="1"/>
        <v>-35.5</v>
      </c>
      <c r="G19">
        <v>5631</v>
      </c>
    </row>
    <row r="20" spans="1:7" ht="15" customHeight="1">
      <c r="A20" s="221" t="s">
        <v>1</v>
      </c>
      <c r="B20" s="219"/>
      <c r="C20" s="219"/>
      <c r="D20" s="219">
        <v>13653</v>
      </c>
      <c r="E20" s="220"/>
      <c r="F20" s="14">
        <f t="shared" si="1"/>
        <v>58.8</v>
      </c>
      <c r="G20">
        <v>8598</v>
      </c>
    </row>
    <row r="21" spans="1:7" ht="15" customHeight="1">
      <c r="A21" s="221" t="s">
        <v>569</v>
      </c>
      <c r="B21" s="219"/>
      <c r="C21" s="219"/>
      <c r="D21" s="219">
        <v>11213</v>
      </c>
      <c r="E21" s="220"/>
      <c r="F21" s="14">
        <f t="shared" si="1"/>
        <v>18.4</v>
      </c>
      <c r="G21">
        <v>9467</v>
      </c>
    </row>
    <row r="22" spans="1:7" ht="15" customHeight="1">
      <c r="A22" s="221" t="s">
        <v>570</v>
      </c>
      <c r="B22" s="219"/>
      <c r="C22" s="219"/>
      <c r="D22" s="219">
        <v>27508</v>
      </c>
      <c r="E22" s="220"/>
      <c r="F22" s="14">
        <f t="shared" si="1"/>
        <v>2.6</v>
      </c>
      <c r="G22">
        <v>26816</v>
      </c>
    </row>
    <row r="23" spans="1:7" ht="15" customHeight="1">
      <c r="A23" s="221" t="s">
        <v>126</v>
      </c>
      <c r="B23" s="219"/>
      <c r="C23" s="219"/>
      <c r="D23" s="219">
        <v>4637</v>
      </c>
      <c r="E23" s="220"/>
      <c r="F23" s="14">
        <f t="shared" si="1"/>
        <v>228.2</v>
      </c>
      <c r="G23">
        <v>1413</v>
      </c>
    </row>
    <row r="24" spans="1:7" ht="15" customHeight="1">
      <c r="A24" s="221" t="s">
        <v>127</v>
      </c>
      <c r="B24" s="219"/>
      <c r="C24" s="219"/>
      <c r="D24" s="219">
        <v>898</v>
      </c>
      <c r="E24" s="220"/>
      <c r="F24" s="14">
        <f t="shared" si="1"/>
        <v>-0.2</v>
      </c>
      <c r="G24">
        <v>900</v>
      </c>
    </row>
    <row r="25" spans="1:7" ht="15" customHeight="1">
      <c r="A25" s="218" t="s">
        <v>128</v>
      </c>
      <c r="B25" s="219">
        <v>12598</v>
      </c>
      <c r="C25" s="219">
        <v>12598</v>
      </c>
      <c r="D25" s="219">
        <v>14567</v>
      </c>
      <c r="E25" s="220">
        <f t="shared" si="0"/>
        <v>115.6</v>
      </c>
      <c r="F25" s="14">
        <f t="shared" si="1"/>
        <v>3.7</v>
      </c>
      <c r="G25">
        <v>14045</v>
      </c>
    </row>
    <row r="26" spans="1:7" ht="15" customHeight="1">
      <c r="A26" s="218" t="s">
        <v>129</v>
      </c>
      <c r="B26" s="219">
        <v>42275</v>
      </c>
      <c r="C26" s="219">
        <v>42275</v>
      </c>
      <c r="D26" s="219">
        <v>42275</v>
      </c>
      <c r="E26" s="220">
        <f t="shared" si="0"/>
        <v>100</v>
      </c>
      <c r="F26" s="14">
        <f t="shared" si="1"/>
        <v>0</v>
      </c>
      <c r="G26">
        <v>42276</v>
      </c>
    </row>
    <row r="27" spans="1:6" ht="15" customHeight="1">
      <c r="A27" s="218" t="s">
        <v>130</v>
      </c>
      <c r="B27" s="219"/>
      <c r="C27" s="219"/>
      <c r="D27" s="219"/>
      <c r="E27" s="220"/>
      <c r="F27" s="14"/>
    </row>
    <row r="28" spans="1:6" ht="15" customHeight="1">
      <c r="A28" s="218" t="s">
        <v>131</v>
      </c>
      <c r="B28" s="219"/>
      <c r="C28" s="219"/>
      <c r="D28" s="219"/>
      <c r="E28" s="220"/>
      <c r="F28" s="14"/>
    </row>
    <row r="29" spans="1:6" ht="15" customHeight="1">
      <c r="A29" s="218" t="s">
        <v>132</v>
      </c>
      <c r="B29" s="219"/>
      <c r="C29" s="219"/>
      <c r="D29" s="219"/>
      <c r="E29" s="220"/>
      <c r="F29" s="14"/>
    </row>
    <row r="30" spans="1:7" ht="15" customHeight="1">
      <c r="A30" s="218" t="s">
        <v>2</v>
      </c>
      <c r="B30" s="219">
        <v>7737</v>
      </c>
      <c r="C30" s="219">
        <v>7737</v>
      </c>
      <c r="D30" s="219">
        <v>26930</v>
      </c>
      <c r="E30" s="220">
        <f t="shared" si="0"/>
        <v>348.1</v>
      </c>
      <c r="F30" s="14">
        <f t="shared" si="1"/>
        <v>109.1</v>
      </c>
      <c r="G30">
        <v>12882</v>
      </c>
    </row>
    <row r="31" spans="1:7" ht="15" customHeight="1">
      <c r="A31" s="218" t="s">
        <v>133</v>
      </c>
      <c r="B31" s="219">
        <v>8000</v>
      </c>
      <c r="C31" s="219">
        <v>8000</v>
      </c>
      <c r="D31" s="219">
        <v>13408</v>
      </c>
      <c r="E31" s="220">
        <f t="shared" si="0"/>
        <v>167.6</v>
      </c>
      <c r="F31" s="14">
        <f t="shared" si="1"/>
        <v>49.4</v>
      </c>
      <c r="G31">
        <v>8976</v>
      </c>
    </row>
    <row r="32" spans="1:10" s="167" customFormat="1" ht="15" customHeight="1">
      <c r="A32" s="222" t="s">
        <v>134</v>
      </c>
      <c r="B32" s="223">
        <f>SUM(B33:B52)</f>
        <v>140000</v>
      </c>
      <c r="C32" s="223">
        <f>SUM(C33:C52)</f>
        <v>140000</v>
      </c>
      <c r="D32" s="223">
        <f>SUM(D33:D52)</f>
        <v>118801</v>
      </c>
      <c r="E32" s="224">
        <f t="shared" si="0"/>
        <v>84.9</v>
      </c>
      <c r="F32" s="14">
        <f t="shared" si="1"/>
        <v>-4.3</v>
      </c>
      <c r="G32" s="223">
        <f>SUM(G33:G52)</f>
        <v>124129</v>
      </c>
      <c r="J32" s="227"/>
    </row>
    <row r="33" spans="1:7" ht="15" customHeight="1">
      <c r="A33" s="218" t="s">
        <v>135</v>
      </c>
      <c r="B33" s="219"/>
      <c r="C33" s="219"/>
      <c r="D33" s="219">
        <v>682</v>
      </c>
      <c r="E33" s="224"/>
      <c r="F33" s="14">
        <f t="shared" si="1"/>
        <v>66.7</v>
      </c>
      <c r="G33">
        <v>409</v>
      </c>
    </row>
    <row r="34" spans="1:6" ht="15" customHeight="1">
      <c r="A34" s="218" t="s">
        <v>136</v>
      </c>
      <c r="B34" s="219"/>
      <c r="C34" s="219"/>
      <c r="D34" s="219"/>
      <c r="E34" s="224"/>
      <c r="F34" s="14"/>
    </row>
    <row r="35" spans="1:6" ht="15" customHeight="1">
      <c r="A35" s="218" t="s">
        <v>137</v>
      </c>
      <c r="B35" s="219"/>
      <c r="C35" s="219"/>
      <c r="D35" s="219"/>
      <c r="E35" s="224"/>
      <c r="F35" s="14"/>
    </row>
    <row r="36" spans="1:7" ht="15" customHeight="1">
      <c r="A36" s="218" t="s">
        <v>138</v>
      </c>
      <c r="B36" s="219"/>
      <c r="C36" s="219"/>
      <c r="D36" s="219">
        <v>1059</v>
      </c>
      <c r="E36" s="224"/>
      <c r="F36" s="14">
        <f t="shared" si="1"/>
        <v>15</v>
      </c>
      <c r="G36">
        <v>921</v>
      </c>
    </row>
    <row r="37" spans="1:7" ht="15" customHeight="1">
      <c r="A37" s="218" t="s">
        <v>139</v>
      </c>
      <c r="B37" s="219">
        <v>15000</v>
      </c>
      <c r="C37" s="219">
        <v>15000</v>
      </c>
      <c r="D37" s="219">
        <v>22120</v>
      </c>
      <c r="E37" s="224">
        <f t="shared" si="0"/>
        <v>147.5</v>
      </c>
      <c r="F37" s="14">
        <f t="shared" si="1"/>
        <v>13.6</v>
      </c>
      <c r="G37">
        <v>19468</v>
      </c>
    </row>
    <row r="38" spans="1:7" ht="15" customHeight="1">
      <c r="A38" s="218" t="s">
        <v>140</v>
      </c>
      <c r="B38" s="219"/>
      <c r="C38" s="219"/>
      <c r="D38" s="219">
        <v>76</v>
      </c>
      <c r="E38" s="224"/>
      <c r="F38" s="14">
        <f t="shared" si="1"/>
        <v>-3.8</v>
      </c>
      <c r="G38">
        <v>79</v>
      </c>
    </row>
    <row r="39" spans="1:7" ht="15" customHeight="1">
      <c r="A39" s="218" t="s">
        <v>141</v>
      </c>
      <c r="B39" s="219">
        <v>3000</v>
      </c>
      <c r="C39" s="219">
        <v>3000</v>
      </c>
      <c r="D39" s="219">
        <v>3403</v>
      </c>
      <c r="E39" s="224">
        <f t="shared" si="0"/>
        <v>113.4</v>
      </c>
      <c r="F39" s="14">
        <f t="shared" si="1"/>
        <v>-32.7</v>
      </c>
      <c r="G39">
        <v>5053</v>
      </c>
    </row>
    <row r="40" spans="1:7" ht="15" customHeight="1">
      <c r="A40" s="218" t="s">
        <v>142</v>
      </c>
      <c r="B40" s="219">
        <v>15000</v>
      </c>
      <c r="C40" s="219">
        <v>15000</v>
      </c>
      <c r="D40" s="219">
        <v>23780</v>
      </c>
      <c r="E40" s="224">
        <f t="shared" si="0"/>
        <v>158.5</v>
      </c>
      <c r="F40" s="14">
        <f t="shared" si="1"/>
        <v>57.3</v>
      </c>
      <c r="G40">
        <v>15122</v>
      </c>
    </row>
    <row r="41" spans="1:7" ht="15" customHeight="1">
      <c r="A41" s="218" t="s">
        <v>143</v>
      </c>
      <c r="B41" s="219">
        <v>30000</v>
      </c>
      <c r="C41" s="219">
        <v>30000</v>
      </c>
      <c r="D41" s="219">
        <v>13745</v>
      </c>
      <c r="E41" s="224">
        <f t="shared" si="0"/>
        <v>45.8</v>
      </c>
      <c r="F41" s="14">
        <f t="shared" si="1"/>
        <v>52.6</v>
      </c>
      <c r="G41">
        <v>9009</v>
      </c>
    </row>
    <row r="42" spans="1:7" ht="15" customHeight="1">
      <c r="A42" s="218" t="s">
        <v>144</v>
      </c>
      <c r="B42" s="219">
        <v>3000</v>
      </c>
      <c r="C42" s="219">
        <v>3000</v>
      </c>
      <c r="D42" s="219">
        <v>7720</v>
      </c>
      <c r="E42" s="224">
        <f t="shared" si="0"/>
        <v>257.3</v>
      </c>
      <c r="F42" s="14">
        <f t="shared" si="1"/>
        <v>112.8</v>
      </c>
      <c r="G42">
        <v>3627</v>
      </c>
    </row>
    <row r="43" spans="1:7" ht="15" customHeight="1">
      <c r="A43" s="218" t="s">
        <v>145</v>
      </c>
      <c r="B43" s="219">
        <v>25000</v>
      </c>
      <c r="C43" s="219">
        <v>25000</v>
      </c>
      <c r="D43" s="219">
        <v>103</v>
      </c>
      <c r="E43" s="224">
        <f t="shared" si="0"/>
        <v>0.4</v>
      </c>
      <c r="F43" s="14">
        <f t="shared" si="1"/>
        <v>-97.4</v>
      </c>
      <c r="G43">
        <v>3921</v>
      </c>
    </row>
    <row r="44" spans="1:7" ht="15" customHeight="1">
      <c r="A44" s="218" t="s">
        <v>146</v>
      </c>
      <c r="B44" s="219">
        <v>43000</v>
      </c>
      <c r="C44" s="219">
        <v>43000</v>
      </c>
      <c r="D44" s="219">
        <v>31600</v>
      </c>
      <c r="E44" s="224">
        <f t="shared" si="0"/>
        <v>73.5</v>
      </c>
      <c r="F44" s="14">
        <f t="shared" si="1"/>
        <v>-28.8</v>
      </c>
      <c r="G44">
        <v>44373</v>
      </c>
    </row>
    <row r="45" spans="1:7" ht="15" customHeight="1">
      <c r="A45" s="218" t="s">
        <v>147</v>
      </c>
      <c r="B45" s="219"/>
      <c r="C45" s="219"/>
      <c r="D45" s="219">
        <v>1146</v>
      </c>
      <c r="E45" s="224"/>
      <c r="F45" s="14">
        <f t="shared" si="1"/>
        <v>-75.9</v>
      </c>
      <c r="G45">
        <v>4756</v>
      </c>
    </row>
    <row r="46" spans="1:7" ht="15" customHeight="1">
      <c r="A46" s="218" t="s">
        <v>148</v>
      </c>
      <c r="B46" s="219"/>
      <c r="C46" s="219"/>
      <c r="D46" s="219">
        <v>1139</v>
      </c>
      <c r="E46" s="224"/>
      <c r="F46" s="14">
        <f t="shared" si="1"/>
        <v>-49.5</v>
      </c>
      <c r="G46">
        <v>2256</v>
      </c>
    </row>
    <row r="47" spans="1:7" ht="15" customHeight="1">
      <c r="A47" s="218" t="s">
        <v>149</v>
      </c>
      <c r="B47" s="219"/>
      <c r="C47" s="219"/>
      <c r="D47" s="219">
        <v>632</v>
      </c>
      <c r="E47" s="224"/>
      <c r="F47" s="14">
        <f t="shared" si="1"/>
        <v>-74.6</v>
      </c>
      <c r="G47">
        <v>2490</v>
      </c>
    </row>
    <row r="48" spans="1:7" ht="15" customHeight="1">
      <c r="A48" s="218" t="s">
        <v>150</v>
      </c>
      <c r="B48" s="219"/>
      <c r="C48" s="219"/>
      <c r="D48" s="219">
        <v>2</v>
      </c>
      <c r="E48" s="224"/>
      <c r="F48" s="14">
        <f t="shared" si="1"/>
        <v>0</v>
      </c>
      <c r="G48">
        <v>2</v>
      </c>
    </row>
    <row r="49" spans="1:7" ht="15" customHeight="1">
      <c r="A49" s="218" t="s">
        <v>151</v>
      </c>
      <c r="B49" s="219"/>
      <c r="C49" s="219"/>
      <c r="D49" s="219">
        <v>31</v>
      </c>
      <c r="E49" s="224"/>
      <c r="F49" s="14">
        <f t="shared" si="1"/>
        <v>-88.3</v>
      </c>
      <c r="G49">
        <v>265</v>
      </c>
    </row>
    <row r="50" spans="1:7" ht="15" customHeight="1">
      <c r="A50" s="218" t="s">
        <v>152</v>
      </c>
      <c r="B50" s="219">
        <v>6000</v>
      </c>
      <c r="C50" s="219">
        <v>6000</v>
      </c>
      <c r="D50" s="219">
        <v>11563</v>
      </c>
      <c r="E50" s="224">
        <f t="shared" si="0"/>
        <v>192.7</v>
      </c>
      <c r="F50" s="14">
        <f t="shared" si="1"/>
        <v>-6.6</v>
      </c>
      <c r="G50">
        <v>12375</v>
      </c>
    </row>
    <row r="51" spans="1:6" ht="15" customHeight="1">
      <c r="A51" s="218" t="s">
        <v>153</v>
      </c>
      <c r="B51" s="219"/>
      <c r="C51" s="219"/>
      <c r="D51" s="219"/>
      <c r="E51" s="224"/>
      <c r="F51" s="14"/>
    </row>
    <row r="52" spans="1:7" ht="15" customHeight="1">
      <c r="A52" s="218" t="s">
        <v>154</v>
      </c>
      <c r="B52" s="219"/>
      <c r="C52" s="219"/>
      <c r="D52" s="219"/>
      <c r="E52" s="225"/>
      <c r="F52" s="14">
        <f t="shared" si="1"/>
        <v>-100</v>
      </c>
      <c r="G52">
        <v>3</v>
      </c>
    </row>
    <row r="53" spans="1:10" s="167" customFormat="1" ht="15" customHeight="1">
      <c r="A53" s="226" t="s">
        <v>9</v>
      </c>
      <c r="B53" s="217">
        <f>B6+B11+B32</f>
        <v>318164</v>
      </c>
      <c r="C53" s="217">
        <f>C6+C11+C32</f>
        <v>318164</v>
      </c>
      <c r="D53" s="217">
        <f>D6+D11+D32</f>
        <v>448950</v>
      </c>
      <c r="E53" s="14">
        <f>D53*100/C53</f>
        <v>141.1</v>
      </c>
      <c r="F53" s="14">
        <f t="shared" si="1"/>
        <v>16.4</v>
      </c>
      <c r="G53" s="217">
        <f>G6+G11+G32</f>
        <v>385574</v>
      </c>
      <c r="J53" s="227"/>
    </row>
  </sheetData>
  <sheetProtection/>
  <mergeCells count="6">
    <mergeCell ref="A2:F2"/>
    <mergeCell ref="E4:F4"/>
    <mergeCell ref="A4:A5"/>
    <mergeCell ref="B4:B5"/>
    <mergeCell ref="C4:C5"/>
    <mergeCell ref="D4:D5"/>
  </mergeCells>
  <printOptions horizontalCentered="1"/>
  <pageMargins left="0.7479166666666667" right="0.7479166666666667" top="0.9840277777777777" bottom="0.9840277777777777" header="0.5111111111111111" footer="0.5111111111111111"/>
  <pageSetup firstPageNumber="7" useFirstPageNumber="1" fitToHeight="1" fitToWidth="1" horizontalDpi="600" verticalDpi="600" orientation="portrait" paperSize="9" scale="78"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Zeros="0" zoomScaleSheetLayoutView="100" workbookViewId="0" topLeftCell="A1">
      <selection activeCell="B8" sqref="B8"/>
    </sheetView>
  </sheetViews>
  <sheetFormatPr defaultColWidth="9.33203125" defaultRowHeight="11.25"/>
  <cols>
    <col min="1" max="1" width="34.83203125" style="0" customWidth="1"/>
    <col min="2" max="2" width="17.66015625" style="0" bestFit="1" customWidth="1"/>
    <col min="3" max="3" width="19" style="0" customWidth="1"/>
    <col min="4" max="4" width="16.66015625" style="0" customWidth="1"/>
    <col min="5" max="5" width="12.5" style="0" customWidth="1"/>
    <col min="6" max="6" width="11.66015625" style="0" customWidth="1"/>
    <col min="7" max="7" width="11.66015625" style="0" hidden="1" customWidth="1"/>
  </cols>
  <sheetData>
    <row r="1" ht="22.5" customHeight="1">
      <c r="A1" s="38" t="s">
        <v>605</v>
      </c>
    </row>
    <row r="2" spans="1:6" s="203" customFormat="1" ht="19.5" customHeight="1">
      <c r="A2" s="301" t="s">
        <v>3</v>
      </c>
      <c r="B2" s="301"/>
      <c r="C2" s="301"/>
      <c r="D2" s="301"/>
      <c r="E2" s="301"/>
      <c r="F2" s="301"/>
    </row>
    <row r="3" ht="21" customHeight="1">
      <c r="F3" s="39" t="s">
        <v>85</v>
      </c>
    </row>
    <row r="4" spans="1:6" ht="13.5">
      <c r="A4" s="302" t="s">
        <v>155</v>
      </c>
      <c r="B4" s="299" t="s">
        <v>110</v>
      </c>
      <c r="C4" s="299" t="s">
        <v>88</v>
      </c>
      <c r="D4" s="300" t="s">
        <v>51</v>
      </c>
      <c r="E4" s="296" t="s">
        <v>51</v>
      </c>
      <c r="F4" s="297"/>
    </row>
    <row r="5" spans="1:6" ht="54">
      <c r="A5" s="302"/>
      <c r="B5" s="299"/>
      <c r="C5" s="299"/>
      <c r="D5" s="300"/>
      <c r="E5" s="204" t="s">
        <v>156</v>
      </c>
      <c r="F5" s="41" t="s">
        <v>157</v>
      </c>
    </row>
    <row r="6" spans="1:7" s="35" customFormat="1" ht="17.25" customHeight="1">
      <c r="A6" s="42" t="s">
        <v>53</v>
      </c>
      <c r="B6" s="48">
        <f>SUM(B7:B29)</f>
        <v>455572</v>
      </c>
      <c r="C6" s="48">
        <f>SUM(C7:C29)</f>
        <v>670955</v>
      </c>
      <c r="D6" s="48">
        <f>SUM(D7:D29)</f>
        <v>622207</v>
      </c>
      <c r="E6" s="21">
        <f>D6*100/C6</f>
        <v>92.7</v>
      </c>
      <c r="F6" s="21">
        <f>(D6-G6)/G6*100</f>
        <v>8.1</v>
      </c>
      <c r="G6" s="48">
        <f>SUM(G7:G29)</f>
        <v>575475</v>
      </c>
    </row>
    <row r="7" spans="1:7" s="35" customFormat="1" ht="17.25" customHeight="1">
      <c r="A7" s="44" t="s">
        <v>55</v>
      </c>
      <c r="B7" s="50">
        <v>28556</v>
      </c>
      <c r="C7" s="51">
        <v>35048</v>
      </c>
      <c r="D7" s="45">
        <v>32979</v>
      </c>
      <c r="E7" s="21">
        <f aca="true" t="shared" si="0" ref="E7:E39">D7*100/C7</f>
        <v>94.1</v>
      </c>
      <c r="F7" s="21">
        <f aca="true" t="shared" si="1" ref="F7:F39">(D7-G7)/G7*100</f>
        <v>18.9</v>
      </c>
      <c r="G7" s="35">
        <v>27746</v>
      </c>
    </row>
    <row r="8" spans="1:6" s="35" customFormat="1" ht="17.25" customHeight="1">
      <c r="A8" s="44" t="s">
        <v>56</v>
      </c>
      <c r="B8" s="50"/>
      <c r="C8" s="51"/>
      <c r="D8" s="45"/>
      <c r="E8" s="21"/>
      <c r="F8" s="21"/>
    </row>
    <row r="9" spans="1:7" s="35" customFormat="1" ht="17.25" customHeight="1">
      <c r="A9" s="44" t="s">
        <v>57</v>
      </c>
      <c r="B9" s="50">
        <v>970</v>
      </c>
      <c r="C9" s="51">
        <v>863</v>
      </c>
      <c r="D9" s="45">
        <v>858</v>
      </c>
      <c r="E9" s="21">
        <f t="shared" si="0"/>
        <v>99.4</v>
      </c>
      <c r="F9" s="21">
        <f t="shared" si="1"/>
        <v>-69.4</v>
      </c>
      <c r="G9" s="35">
        <v>2800</v>
      </c>
    </row>
    <row r="10" spans="1:7" s="35" customFormat="1" ht="17.25" customHeight="1">
      <c r="A10" s="44" t="s">
        <v>58</v>
      </c>
      <c r="B10" s="50">
        <v>14207</v>
      </c>
      <c r="C10" s="51">
        <v>20928</v>
      </c>
      <c r="D10" s="45">
        <v>18317</v>
      </c>
      <c r="E10" s="21">
        <f t="shared" si="0"/>
        <v>87.5</v>
      </c>
      <c r="F10" s="21">
        <f t="shared" si="1"/>
        <v>-42.3</v>
      </c>
      <c r="G10" s="35">
        <v>31744</v>
      </c>
    </row>
    <row r="11" spans="1:7" s="35" customFormat="1" ht="17.25" customHeight="1">
      <c r="A11" s="44" t="s">
        <v>59</v>
      </c>
      <c r="B11" s="50">
        <v>112243</v>
      </c>
      <c r="C11" s="51">
        <v>152818</v>
      </c>
      <c r="D11" s="45">
        <v>149235</v>
      </c>
      <c r="E11" s="21">
        <f t="shared" si="0"/>
        <v>97.7</v>
      </c>
      <c r="F11" s="21">
        <f t="shared" si="1"/>
        <v>0.9</v>
      </c>
      <c r="G11" s="35">
        <v>147845</v>
      </c>
    </row>
    <row r="12" spans="1:7" s="35" customFormat="1" ht="17.25" customHeight="1">
      <c r="A12" s="44" t="s">
        <v>60</v>
      </c>
      <c r="B12" s="50">
        <v>5392</v>
      </c>
      <c r="C12" s="51">
        <v>7210</v>
      </c>
      <c r="D12" s="45">
        <v>3497</v>
      </c>
      <c r="E12" s="21">
        <f t="shared" si="0"/>
        <v>48.5</v>
      </c>
      <c r="F12" s="21">
        <f t="shared" si="1"/>
        <v>573.8</v>
      </c>
      <c r="G12" s="35">
        <v>519</v>
      </c>
    </row>
    <row r="13" spans="1:7" s="35" customFormat="1" ht="17.25" customHeight="1">
      <c r="A13" s="44" t="s">
        <v>61</v>
      </c>
      <c r="B13" s="50">
        <v>5518</v>
      </c>
      <c r="C13" s="51">
        <v>7141</v>
      </c>
      <c r="D13" s="45">
        <v>5991</v>
      </c>
      <c r="E13" s="21">
        <f t="shared" si="0"/>
        <v>83.9</v>
      </c>
      <c r="F13" s="21">
        <f t="shared" si="1"/>
        <v>-56.5</v>
      </c>
      <c r="G13" s="35">
        <v>13768</v>
      </c>
    </row>
    <row r="14" spans="1:7" s="35" customFormat="1" ht="17.25" customHeight="1">
      <c r="A14" s="44" t="s">
        <v>62</v>
      </c>
      <c r="B14" s="50">
        <v>57630</v>
      </c>
      <c r="C14" s="51">
        <v>80027</v>
      </c>
      <c r="D14" s="45">
        <v>75016</v>
      </c>
      <c r="E14" s="21">
        <f t="shared" si="0"/>
        <v>93.7</v>
      </c>
      <c r="F14" s="21">
        <f t="shared" si="1"/>
        <v>3.3</v>
      </c>
      <c r="G14" s="35">
        <v>72592</v>
      </c>
    </row>
    <row r="15" spans="1:7" s="35" customFormat="1" ht="17.25" customHeight="1">
      <c r="A15" s="44" t="s">
        <v>63</v>
      </c>
      <c r="B15" s="50">
        <v>53758</v>
      </c>
      <c r="C15" s="205">
        <v>83007</v>
      </c>
      <c r="D15" s="45">
        <v>76753</v>
      </c>
      <c r="E15" s="21">
        <f t="shared" si="0"/>
        <v>92.5</v>
      </c>
      <c r="F15" s="21">
        <f t="shared" si="1"/>
        <v>22.2</v>
      </c>
      <c r="G15" s="35">
        <v>62805</v>
      </c>
    </row>
    <row r="16" spans="1:7" s="35" customFormat="1" ht="17.25" customHeight="1">
      <c r="A16" s="44" t="s">
        <v>64</v>
      </c>
      <c r="B16" s="50">
        <v>4985</v>
      </c>
      <c r="C16" s="206">
        <v>9636</v>
      </c>
      <c r="D16" s="45">
        <v>8835</v>
      </c>
      <c r="E16" s="21">
        <f t="shared" si="0"/>
        <v>91.7</v>
      </c>
      <c r="F16" s="21">
        <f t="shared" si="1"/>
        <v>-17</v>
      </c>
      <c r="G16" s="35">
        <v>10649</v>
      </c>
    </row>
    <row r="17" spans="1:7" s="35" customFormat="1" ht="17.25" customHeight="1">
      <c r="A17" s="44" t="s">
        <v>65</v>
      </c>
      <c r="B17" s="50">
        <v>42649</v>
      </c>
      <c r="C17" s="206">
        <v>87451</v>
      </c>
      <c r="D17" s="45">
        <v>86133</v>
      </c>
      <c r="E17" s="21">
        <f t="shared" si="0"/>
        <v>98.5</v>
      </c>
      <c r="F17" s="21">
        <f t="shared" si="1"/>
        <v>83.7</v>
      </c>
      <c r="G17" s="35">
        <v>46897</v>
      </c>
    </row>
    <row r="18" spans="1:7" s="35" customFormat="1" ht="17.25" customHeight="1">
      <c r="A18" s="44" t="s">
        <v>66</v>
      </c>
      <c r="B18" s="50">
        <v>75899</v>
      </c>
      <c r="C18" s="206">
        <v>130806</v>
      </c>
      <c r="D18" s="45">
        <v>114129</v>
      </c>
      <c r="E18" s="21">
        <f t="shared" si="0"/>
        <v>87.3</v>
      </c>
      <c r="F18" s="21">
        <f t="shared" si="1"/>
        <v>10.6</v>
      </c>
      <c r="G18" s="35">
        <v>103156</v>
      </c>
    </row>
    <row r="19" spans="1:7" s="35" customFormat="1" ht="17.25" customHeight="1">
      <c r="A19" s="44" t="s">
        <v>67</v>
      </c>
      <c r="B19" s="50">
        <v>1338</v>
      </c>
      <c r="C19" s="206">
        <v>4409</v>
      </c>
      <c r="D19" s="45">
        <v>4368</v>
      </c>
      <c r="E19" s="21">
        <f t="shared" si="0"/>
        <v>99.1</v>
      </c>
      <c r="F19" s="21">
        <f t="shared" si="1"/>
        <v>-58</v>
      </c>
      <c r="G19" s="35">
        <v>10399</v>
      </c>
    </row>
    <row r="20" spans="1:7" s="35" customFormat="1" ht="17.25" customHeight="1">
      <c r="A20" s="44" t="s">
        <v>158</v>
      </c>
      <c r="B20" s="50">
        <v>1008</v>
      </c>
      <c r="C20" s="207">
        <v>5579</v>
      </c>
      <c r="D20" s="45">
        <v>2202</v>
      </c>
      <c r="E20" s="21">
        <f t="shared" si="0"/>
        <v>39.5</v>
      </c>
      <c r="F20" s="21">
        <f t="shared" si="1"/>
        <v>135.3</v>
      </c>
      <c r="G20" s="35">
        <v>936</v>
      </c>
    </row>
    <row r="21" spans="1:7" s="35" customFormat="1" ht="17.25" customHeight="1">
      <c r="A21" s="44" t="s">
        <v>68</v>
      </c>
      <c r="B21" s="50">
        <v>1810</v>
      </c>
      <c r="C21" s="51">
        <v>3927</v>
      </c>
      <c r="D21" s="45">
        <v>3874</v>
      </c>
      <c r="E21" s="21">
        <f t="shared" si="0"/>
        <v>98.7</v>
      </c>
      <c r="F21" s="21">
        <f t="shared" si="1"/>
        <v>29</v>
      </c>
      <c r="G21" s="35">
        <v>3002</v>
      </c>
    </row>
    <row r="22" spans="1:6" s="35" customFormat="1" ht="17.25" customHeight="1">
      <c r="A22" s="44" t="s">
        <v>69</v>
      </c>
      <c r="B22" s="50"/>
      <c r="C22" s="51">
        <v>45</v>
      </c>
      <c r="D22" s="45">
        <v>36</v>
      </c>
      <c r="E22" s="21">
        <f t="shared" si="0"/>
        <v>80</v>
      </c>
      <c r="F22" s="21"/>
    </row>
    <row r="23" spans="1:7" s="35" customFormat="1" ht="17.25" customHeight="1">
      <c r="A23" s="44" t="s">
        <v>159</v>
      </c>
      <c r="B23" s="50">
        <v>5519</v>
      </c>
      <c r="C23" s="51">
        <v>6674</v>
      </c>
      <c r="D23" s="45">
        <v>6252</v>
      </c>
      <c r="E23" s="21">
        <f t="shared" si="0"/>
        <v>93.7</v>
      </c>
      <c r="F23" s="21">
        <f t="shared" si="1"/>
        <v>-29.5</v>
      </c>
      <c r="G23" s="35">
        <v>8866</v>
      </c>
    </row>
    <row r="24" spans="1:7" s="35" customFormat="1" ht="17.25" customHeight="1">
      <c r="A24" s="44" t="s">
        <v>160</v>
      </c>
      <c r="B24" s="50">
        <v>18111</v>
      </c>
      <c r="C24" s="51">
        <v>27723</v>
      </c>
      <c r="D24" s="45">
        <v>26075</v>
      </c>
      <c r="E24" s="21">
        <f t="shared" si="0"/>
        <v>94.1</v>
      </c>
      <c r="F24" s="21">
        <f t="shared" si="1"/>
        <v>-1.4</v>
      </c>
      <c r="G24" s="35">
        <v>26447</v>
      </c>
    </row>
    <row r="25" spans="1:7" s="35" customFormat="1" ht="17.25" customHeight="1">
      <c r="A25" s="44" t="s">
        <v>161</v>
      </c>
      <c r="B25" s="50">
        <v>171</v>
      </c>
      <c r="C25" s="208">
        <v>657</v>
      </c>
      <c r="D25" s="45">
        <v>657</v>
      </c>
      <c r="E25" s="21">
        <f t="shared" si="0"/>
        <v>100</v>
      </c>
      <c r="F25" s="21">
        <f t="shared" si="1"/>
        <v>261</v>
      </c>
      <c r="G25" s="35">
        <v>182</v>
      </c>
    </row>
    <row r="26" spans="1:6" s="35" customFormat="1" ht="17.25" customHeight="1">
      <c r="A26" s="44" t="s">
        <v>162</v>
      </c>
      <c r="B26" s="50">
        <v>5700</v>
      </c>
      <c r="C26" s="51"/>
      <c r="D26" s="45"/>
      <c r="E26" s="21"/>
      <c r="F26" s="21"/>
    </row>
    <row r="27" spans="1:7" s="35" customFormat="1" ht="17.25" customHeight="1">
      <c r="A27" s="44" t="s">
        <v>163</v>
      </c>
      <c r="B27" s="50">
        <v>20108</v>
      </c>
      <c r="C27" s="51">
        <v>231</v>
      </c>
      <c r="D27" s="45">
        <v>225</v>
      </c>
      <c r="E27" s="21">
        <f t="shared" si="0"/>
        <v>97.4</v>
      </c>
      <c r="F27" s="21">
        <f t="shared" si="1"/>
        <v>-83.6</v>
      </c>
      <c r="G27" s="35">
        <v>1371</v>
      </c>
    </row>
    <row r="28" spans="1:7" s="35" customFormat="1" ht="17.25" customHeight="1">
      <c r="A28" s="44" t="s">
        <v>164</v>
      </c>
      <c r="B28" s="50"/>
      <c r="C28" s="51">
        <v>6626</v>
      </c>
      <c r="D28" s="45">
        <v>6626</v>
      </c>
      <c r="E28" s="21">
        <f t="shared" si="0"/>
        <v>100</v>
      </c>
      <c r="F28" s="21">
        <f t="shared" si="1"/>
        <v>81.9</v>
      </c>
      <c r="G28" s="35">
        <v>3642</v>
      </c>
    </row>
    <row r="29" spans="1:7" s="35" customFormat="1" ht="17.25" customHeight="1">
      <c r="A29" s="44" t="s">
        <v>165</v>
      </c>
      <c r="B29" s="51"/>
      <c r="C29" s="51">
        <v>149</v>
      </c>
      <c r="D29" s="45">
        <v>149</v>
      </c>
      <c r="E29" s="21">
        <f t="shared" si="0"/>
        <v>100</v>
      </c>
      <c r="F29" s="21">
        <f t="shared" si="1"/>
        <v>36.7</v>
      </c>
      <c r="G29" s="35">
        <v>109</v>
      </c>
    </row>
    <row r="30" spans="1:7" s="35" customFormat="1" ht="17.25" customHeight="1">
      <c r="A30" s="209" t="s">
        <v>72</v>
      </c>
      <c r="B30" s="210">
        <v>22650</v>
      </c>
      <c r="C30" s="211">
        <v>22650</v>
      </c>
      <c r="D30" s="212">
        <v>78250</v>
      </c>
      <c r="E30" s="21">
        <f t="shared" si="0"/>
        <v>345.5</v>
      </c>
      <c r="F30" s="21">
        <f t="shared" si="1"/>
        <v>-11.2</v>
      </c>
      <c r="G30" s="35">
        <v>88100</v>
      </c>
    </row>
    <row r="31" spans="1:7" s="35" customFormat="1" ht="17.25" customHeight="1">
      <c r="A31" s="47" t="s">
        <v>74</v>
      </c>
      <c r="B31" s="48">
        <f>SUM(B32:B37)</f>
        <v>26332</v>
      </c>
      <c r="C31" s="48">
        <f>SUM(C32:C37)</f>
        <v>26332</v>
      </c>
      <c r="D31" s="48">
        <f>SUM(D32:D37)</f>
        <v>120616</v>
      </c>
      <c r="E31" s="21">
        <f t="shared" si="0"/>
        <v>458.1</v>
      </c>
      <c r="F31" s="21">
        <f t="shared" si="1"/>
        <v>182.9</v>
      </c>
      <c r="G31" s="48">
        <f>SUM(G32:G37)</f>
        <v>42639</v>
      </c>
    </row>
    <row r="32" spans="1:6" s="35" customFormat="1" ht="17.25" customHeight="1">
      <c r="A32" s="49" t="s">
        <v>76</v>
      </c>
      <c r="B32" s="50"/>
      <c r="C32" s="51"/>
      <c r="D32" s="5"/>
      <c r="E32" s="21"/>
      <c r="F32" s="21"/>
    </row>
    <row r="33" spans="1:7" s="35" customFormat="1" ht="17.25" customHeight="1">
      <c r="A33" s="49" t="s">
        <v>78</v>
      </c>
      <c r="B33" s="50">
        <v>14196</v>
      </c>
      <c r="C33" s="50">
        <v>14196</v>
      </c>
      <c r="D33" s="5">
        <v>27781</v>
      </c>
      <c r="E33" s="21">
        <f t="shared" si="0"/>
        <v>195.7</v>
      </c>
      <c r="F33" s="21">
        <f t="shared" si="1"/>
        <v>72.6</v>
      </c>
      <c r="G33" s="35">
        <v>16097</v>
      </c>
    </row>
    <row r="34" spans="1:6" s="35" customFormat="1" ht="17.25" customHeight="1">
      <c r="A34" s="49" t="s">
        <v>166</v>
      </c>
      <c r="B34" s="37"/>
      <c r="C34" s="37"/>
      <c r="D34" s="5"/>
      <c r="E34" s="21"/>
      <c r="F34" s="21"/>
    </row>
    <row r="35" spans="1:6" s="35" customFormat="1" ht="17.25" customHeight="1">
      <c r="A35" s="49" t="s">
        <v>167</v>
      </c>
      <c r="B35" s="50"/>
      <c r="C35" s="50"/>
      <c r="D35" s="5"/>
      <c r="E35" s="21"/>
      <c r="F35" s="21"/>
    </row>
    <row r="36" spans="1:7" s="35" customFormat="1" ht="17.25" customHeight="1">
      <c r="A36" s="49" t="s">
        <v>168</v>
      </c>
      <c r="B36" s="37"/>
      <c r="C36" s="37"/>
      <c r="D36" s="5">
        <v>44087</v>
      </c>
      <c r="E36" s="21"/>
      <c r="F36" s="21">
        <f t="shared" si="1"/>
        <v>166.7</v>
      </c>
      <c r="G36" s="35">
        <v>16530</v>
      </c>
    </row>
    <row r="37" spans="1:7" s="35" customFormat="1" ht="17.25" customHeight="1">
      <c r="A37" s="4" t="s">
        <v>169</v>
      </c>
      <c r="B37" s="50">
        <v>12136</v>
      </c>
      <c r="C37" s="50">
        <v>12136</v>
      </c>
      <c r="D37" s="5">
        <v>48748</v>
      </c>
      <c r="E37" s="21">
        <f t="shared" si="0"/>
        <v>401.7</v>
      </c>
      <c r="F37" s="21">
        <f t="shared" si="1"/>
        <v>386.9</v>
      </c>
      <c r="G37" s="35">
        <v>10012</v>
      </c>
    </row>
    <row r="38" spans="1:7" s="35" customFormat="1" ht="17.25" customHeight="1">
      <c r="A38" s="49" t="s">
        <v>170</v>
      </c>
      <c r="B38" s="37">
        <v>12136</v>
      </c>
      <c r="C38" s="37">
        <v>12136</v>
      </c>
      <c r="D38" s="5">
        <v>48748</v>
      </c>
      <c r="E38" s="21">
        <f t="shared" si="0"/>
        <v>401.7</v>
      </c>
      <c r="F38" s="21">
        <f t="shared" si="1"/>
        <v>386.9</v>
      </c>
      <c r="G38" s="35">
        <v>10012</v>
      </c>
    </row>
    <row r="39" spans="1:7" s="35" customFormat="1" ht="17.25" customHeight="1">
      <c r="A39" s="213" t="s">
        <v>84</v>
      </c>
      <c r="B39" s="214">
        <f>B6+B30+B31</f>
        <v>504554</v>
      </c>
      <c r="C39" s="214">
        <f>C6+C30+C31</f>
        <v>719937</v>
      </c>
      <c r="D39" s="214">
        <f>D6+D30+D31</f>
        <v>821073</v>
      </c>
      <c r="E39" s="21">
        <f t="shared" si="0"/>
        <v>114</v>
      </c>
      <c r="F39" s="21">
        <f t="shared" si="1"/>
        <v>16.3</v>
      </c>
      <c r="G39" s="214">
        <f>G6+G30+G31</f>
        <v>706214</v>
      </c>
    </row>
  </sheetData>
  <sheetProtection/>
  <mergeCells count="6">
    <mergeCell ref="A2:F2"/>
    <mergeCell ref="E4:F4"/>
    <mergeCell ref="A4:A5"/>
    <mergeCell ref="B4:B5"/>
    <mergeCell ref="C4:C5"/>
    <mergeCell ref="D4:D5"/>
  </mergeCells>
  <printOptions horizontalCentered="1"/>
  <pageMargins left="0.7479166666666667" right="0.7479166666666667" top="0.9840277777777777" bottom="0.9840277777777777" header="0.5111111111111111" footer="0.5111111111111111"/>
  <pageSetup firstPageNumber="8" useFirstPageNumber="1" fitToHeight="1" fitToWidth="1" horizontalDpi="600" verticalDpi="600" orientation="portrait" paperSize="9" scale="94" r:id="rId1"/>
  <headerFooter alignWithMargins="0">
    <oddFooter>&amp;C第 &amp;P 页 &amp;R</oddFooter>
  </headerFooter>
</worksheet>
</file>

<file path=xl/worksheets/sheet7.xml><?xml version="1.0" encoding="utf-8"?>
<worksheet xmlns="http://schemas.openxmlformats.org/spreadsheetml/2006/main" xmlns:r="http://schemas.openxmlformats.org/officeDocument/2006/relationships">
  <dimension ref="A1:IR75"/>
  <sheetViews>
    <sheetView showZeros="0" zoomScaleSheetLayoutView="100" workbookViewId="0" topLeftCell="A1">
      <selection activeCell="B8" sqref="B8:D8"/>
    </sheetView>
  </sheetViews>
  <sheetFormatPr defaultColWidth="12" defaultRowHeight="11.25"/>
  <cols>
    <col min="1" max="1" width="17.5" style="190" customWidth="1"/>
    <col min="2" max="3" width="12" style="190" customWidth="1"/>
    <col min="4" max="4" width="17.5" style="190" customWidth="1"/>
    <col min="5" max="5" width="18.33203125" style="190" customWidth="1"/>
    <col min="6" max="6" width="24.16015625" style="193" customWidth="1"/>
    <col min="7" max="252" width="12" style="190" customWidth="1"/>
  </cols>
  <sheetData>
    <row r="1" spans="1:9" s="68" customFormat="1" ht="14.25">
      <c r="A1" s="194" t="s">
        <v>606</v>
      </c>
      <c r="B1" s="195"/>
      <c r="C1" s="195"/>
      <c r="D1" s="196"/>
      <c r="F1" s="195"/>
      <c r="G1" s="195"/>
      <c r="H1" s="195"/>
      <c r="I1" s="195"/>
    </row>
    <row r="2" spans="1:6" s="190" customFormat="1" ht="34.5" customHeight="1">
      <c r="A2" s="309" t="s">
        <v>10</v>
      </c>
      <c r="B2" s="309"/>
      <c r="C2" s="309"/>
      <c r="D2" s="309"/>
      <c r="E2" s="309"/>
      <c r="F2" s="309"/>
    </row>
    <row r="3" spans="1:6" s="190" customFormat="1" ht="12.75" customHeight="1">
      <c r="A3" s="197"/>
      <c r="B3" s="197"/>
      <c r="C3" s="197"/>
      <c r="D3" s="197"/>
      <c r="E3" s="197"/>
      <c r="F3" s="191" t="s">
        <v>85</v>
      </c>
    </row>
    <row r="4" spans="1:252" s="191" customFormat="1" ht="22.5" customHeight="1">
      <c r="A4" s="310" t="s">
        <v>50</v>
      </c>
      <c r="B4" s="310"/>
      <c r="C4" s="310"/>
      <c r="D4" s="310"/>
      <c r="E4" s="198" t="s">
        <v>110</v>
      </c>
      <c r="F4" s="198" t="s">
        <v>51</v>
      </c>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c r="HM4" s="192"/>
      <c r="HN4" s="192"/>
      <c r="HO4" s="192"/>
      <c r="HP4" s="192"/>
      <c r="HQ4" s="192"/>
      <c r="HR4" s="192"/>
      <c r="HS4" s="192"/>
      <c r="HT4" s="192"/>
      <c r="HU4" s="192"/>
      <c r="HV4" s="192"/>
      <c r="HW4" s="192"/>
      <c r="HX4" s="192"/>
      <c r="HY4" s="192"/>
      <c r="HZ4" s="192"/>
      <c r="IA4" s="192"/>
      <c r="IB4" s="192"/>
      <c r="IC4" s="192"/>
      <c r="ID4" s="192"/>
      <c r="IE4" s="192"/>
      <c r="IF4" s="192"/>
      <c r="IG4" s="192"/>
      <c r="IH4" s="192"/>
      <c r="II4" s="192"/>
      <c r="IJ4" s="192"/>
      <c r="IK4" s="192"/>
      <c r="IL4" s="192"/>
      <c r="IM4" s="192"/>
      <c r="IN4" s="192"/>
      <c r="IO4" s="192"/>
      <c r="IP4" s="192"/>
      <c r="IQ4" s="192"/>
      <c r="IR4" s="192"/>
    </row>
    <row r="5" spans="1:6" s="192" customFormat="1" ht="17.25" customHeight="1">
      <c r="A5" s="311" t="s">
        <v>171</v>
      </c>
      <c r="B5" s="311"/>
      <c r="C5" s="311"/>
      <c r="D5" s="311"/>
      <c r="E5" s="199">
        <f>E6+E16+E44++E58+E60+E62+E72</f>
        <v>168778</v>
      </c>
      <c r="F5" s="199">
        <f>F6+F16+F44++F58+F60+F62+F72</f>
        <v>177936</v>
      </c>
    </row>
    <row r="6" spans="1:6" s="192" customFormat="1" ht="17.25" customHeight="1">
      <c r="A6" s="312" t="s">
        <v>172</v>
      </c>
      <c r="B6" s="307" t="s">
        <v>173</v>
      </c>
      <c r="C6" s="307"/>
      <c r="D6" s="307"/>
      <c r="E6" s="200">
        <f>SUM(E7:E15)</f>
        <v>128395</v>
      </c>
      <c r="F6" s="200">
        <f>SUM(F7:F15)</f>
        <v>136161</v>
      </c>
    </row>
    <row r="7" spans="1:6" s="192" customFormat="1" ht="17.25" customHeight="1">
      <c r="A7" s="312"/>
      <c r="B7" s="303" t="s">
        <v>174</v>
      </c>
      <c r="C7" s="303"/>
      <c r="D7" s="303"/>
      <c r="E7" s="262">
        <v>56003</v>
      </c>
      <c r="F7" s="262">
        <v>43418</v>
      </c>
    </row>
    <row r="8" spans="1:6" s="192" customFormat="1" ht="17.25" customHeight="1">
      <c r="A8" s="312"/>
      <c r="B8" s="303" t="s">
        <v>175</v>
      </c>
      <c r="C8" s="303"/>
      <c r="D8" s="303"/>
      <c r="E8" s="262">
        <v>15796</v>
      </c>
      <c r="F8" s="262">
        <v>27907</v>
      </c>
    </row>
    <row r="9" spans="1:6" s="192" customFormat="1" ht="17.25" customHeight="1">
      <c r="A9" s="312"/>
      <c r="B9" s="303" t="s">
        <v>176</v>
      </c>
      <c r="C9" s="303"/>
      <c r="D9" s="303"/>
      <c r="E9" s="262">
        <v>802</v>
      </c>
      <c r="F9" s="262">
        <v>961</v>
      </c>
    </row>
    <row r="10" spans="1:6" s="192" customFormat="1" ht="17.25" customHeight="1">
      <c r="A10" s="312"/>
      <c r="B10" s="303" t="s">
        <v>177</v>
      </c>
      <c r="C10" s="303"/>
      <c r="D10" s="303"/>
      <c r="E10" s="262">
        <v>0</v>
      </c>
      <c r="F10" s="262">
        <v>6257</v>
      </c>
    </row>
    <row r="11" spans="1:6" s="192" customFormat="1" ht="17.25" customHeight="1">
      <c r="A11" s="312"/>
      <c r="B11" s="303" t="s">
        <v>178</v>
      </c>
      <c r="C11" s="303"/>
      <c r="D11" s="303"/>
      <c r="E11" s="262">
        <v>0</v>
      </c>
      <c r="F11" s="262">
        <v>1168</v>
      </c>
    </row>
    <row r="12" spans="1:6" s="192" customFormat="1" ht="17.25" customHeight="1">
      <c r="A12" s="312"/>
      <c r="B12" s="304" t="s">
        <v>179</v>
      </c>
      <c r="C12" s="304"/>
      <c r="D12" s="304"/>
      <c r="E12" s="262">
        <v>39627</v>
      </c>
      <c r="F12" s="262">
        <v>35558</v>
      </c>
    </row>
    <row r="13" spans="1:6" s="192" customFormat="1" ht="17.25" customHeight="1">
      <c r="A13" s="312"/>
      <c r="B13" s="304" t="s">
        <v>180</v>
      </c>
      <c r="C13" s="304"/>
      <c r="D13" s="304"/>
      <c r="E13" s="262">
        <v>15103</v>
      </c>
      <c r="F13" s="262">
        <v>12384</v>
      </c>
    </row>
    <row r="14" spans="1:6" s="192" customFormat="1" ht="17.25" customHeight="1">
      <c r="A14" s="312"/>
      <c r="B14" s="304" t="s">
        <v>181</v>
      </c>
      <c r="C14" s="304"/>
      <c r="D14" s="304"/>
      <c r="E14" s="262">
        <v>0</v>
      </c>
      <c r="F14" s="262">
        <v>0</v>
      </c>
    </row>
    <row r="15" spans="1:6" s="192" customFormat="1" ht="17.25" customHeight="1">
      <c r="A15" s="312"/>
      <c r="B15" s="303" t="s">
        <v>182</v>
      </c>
      <c r="C15" s="303"/>
      <c r="D15" s="303"/>
      <c r="E15" s="262">
        <v>1064</v>
      </c>
      <c r="F15" s="262">
        <v>8508</v>
      </c>
    </row>
    <row r="16" spans="1:6" s="192" customFormat="1" ht="17.25" customHeight="1">
      <c r="A16" s="303" t="s">
        <v>183</v>
      </c>
      <c r="B16" s="307" t="s">
        <v>173</v>
      </c>
      <c r="C16" s="307"/>
      <c r="D16" s="307"/>
      <c r="E16" s="200">
        <f>SUM(E17:E43)</f>
        <v>11753</v>
      </c>
      <c r="F16" s="200">
        <f>SUM(F17:F43)</f>
        <v>13479</v>
      </c>
    </row>
    <row r="17" spans="1:6" s="192" customFormat="1" ht="17.25" customHeight="1">
      <c r="A17" s="303"/>
      <c r="B17" s="303" t="s">
        <v>184</v>
      </c>
      <c r="C17" s="303"/>
      <c r="D17" s="303"/>
      <c r="E17" s="262">
        <v>440</v>
      </c>
      <c r="F17" s="262">
        <v>1471</v>
      </c>
    </row>
    <row r="18" spans="1:6" s="192" customFormat="1" ht="17.25" customHeight="1">
      <c r="A18" s="303"/>
      <c r="B18" s="303" t="s">
        <v>185</v>
      </c>
      <c r="C18" s="303"/>
      <c r="D18" s="303"/>
      <c r="E18" s="262">
        <v>0</v>
      </c>
      <c r="F18" s="262">
        <v>127</v>
      </c>
    </row>
    <row r="19" spans="1:6" s="192" customFormat="1" ht="17.25" customHeight="1">
      <c r="A19" s="303"/>
      <c r="B19" s="303" t="s">
        <v>186</v>
      </c>
      <c r="C19" s="303"/>
      <c r="D19" s="303"/>
      <c r="E19" s="262">
        <v>1</v>
      </c>
      <c r="F19" s="262">
        <v>137</v>
      </c>
    </row>
    <row r="20" spans="1:6" s="192" customFormat="1" ht="17.25" customHeight="1">
      <c r="A20" s="303"/>
      <c r="B20" s="303" t="s">
        <v>187</v>
      </c>
      <c r="C20" s="303"/>
      <c r="D20" s="303"/>
      <c r="E20" s="262">
        <v>7</v>
      </c>
      <c r="F20" s="262">
        <v>10</v>
      </c>
    </row>
    <row r="21" spans="1:6" s="192" customFormat="1" ht="17.25" customHeight="1">
      <c r="A21" s="303"/>
      <c r="B21" s="303" t="s">
        <v>188</v>
      </c>
      <c r="C21" s="303"/>
      <c r="D21" s="303"/>
      <c r="E21" s="262">
        <v>50</v>
      </c>
      <c r="F21" s="262">
        <v>103</v>
      </c>
    </row>
    <row r="22" spans="1:6" s="192" customFormat="1" ht="17.25" customHeight="1">
      <c r="A22" s="303"/>
      <c r="B22" s="303" t="s">
        <v>189</v>
      </c>
      <c r="C22" s="303"/>
      <c r="D22" s="303"/>
      <c r="E22" s="262">
        <v>113</v>
      </c>
      <c r="F22" s="262">
        <v>442</v>
      </c>
    </row>
    <row r="23" spans="1:6" s="192" customFormat="1" ht="17.25" customHeight="1">
      <c r="A23" s="303"/>
      <c r="B23" s="303" t="s">
        <v>190</v>
      </c>
      <c r="C23" s="303"/>
      <c r="D23" s="303"/>
      <c r="E23" s="262">
        <v>50</v>
      </c>
      <c r="F23" s="262">
        <v>124</v>
      </c>
    </row>
    <row r="24" spans="1:6" s="192" customFormat="1" ht="17.25" customHeight="1">
      <c r="A24" s="303"/>
      <c r="B24" s="303" t="s">
        <v>191</v>
      </c>
      <c r="C24" s="303"/>
      <c r="D24" s="303"/>
      <c r="E24" s="262">
        <v>0</v>
      </c>
      <c r="F24" s="262">
        <v>0</v>
      </c>
    </row>
    <row r="25" spans="1:6" s="192" customFormat="1" ht="17.25" customHeight="1">
      <c r="A25" s="303"/>
      <c r="B25" s="303" t="s">
        <v>192</v>
      </c>
      <c r="C25" s="303"/>
      <c r="D25" s="303"/>
      <c r="E25" s="262">
        <v>30</v>
      </c>
      <c r="F25" s="262">
        <v>1063</v>
      </c>
    </row>
    <row r="26" spans="1:6" s="192" customFormat="1" ht="17.25" customHeight="1">
      <c r="A26" s="303"/>
      <c r="B26" s="303" t="s">
        <v>193</v>
      </c>
      <c r="C26" s="303"/>
      <c r="D26" s="303"/>
      <c r="E26" s="262">
        <v>118</v>
      </c>
      <c r="F26" s="262">
        <v>479</v>
      </c>
    </row>
    <row r="27" spans="1:6" s="192" customFormat="1" ht="17.25" customHeight="1">
      <c r="A27" s="303"/>
      <c r="B27" s="303" t="s">
        <v>194</v>
      </c>
      <c r="C27" s="303"/>
      <c r="D27" s="303"/>
      <c r="E27" s="262">
        <v>0</v>
      </c>
      <c r="F27" s="262">
        <v>10</v>
      </c>
    </row>
    <row r="28" spans="1:6" s="192" customFormat="1" ht="17.25" customHeight="1">
      <c r="A28" s="303"/>
      <c r="B28" s="303" t="s">
        <v>195</v>
      </c>
      <c r="C28" s="303"/>
      <c r="D28" s="303"/>
      <c r="E28" s="262">
        <v>194</v>
      </c>
      <c r="F28" s="262">
        <v>645</v>
      </c>
    </row>
    <row r="29" spans="1:6" s="192" customFormat="1" ht="17.25" customHeight="1">
      <c r="A29" s="303"/>
      <c r="B29" s="303" t="s">
        <v>196</v>
      </c>
      <c r="C29" s="303"/>
      <c r="D29" s="303"/>
      <c r="E29" s="262">
        <v>0</v>
      </c>
      <c r="F29" s="262">
        <v>223</v>
      </c>
    </row>
    <row r="30" spans="1:6" s="192" customFormat="1" ht="17.25" customHeight="1">
      <c r="A30" s="303"/>
      <c r="B30" s="303" t="s">
        <v>197</v>
      </c>
      <c r="C30" s="303"/>
      <c r="D30" s="303"/>
      <c r="E30" s="262">
        <v>17</v>
      </c>
      <c r="F30" s="262">
        <v>76</v>
      </c>
    </row>
    <row r="31" spans="1:6" s="192" customFormat="1" ht="17.25" customHeight="1">
      <c r="A31" s="303"/>
      <c r="B31" s="303" t="s">
        <v>198</v>
      </c>
      <c r="C31" s="303"/>
      <c r="D31" s="303"/>
      <c r="E31" s="262">
        <v>29</v>
      </c>
      <c r="F31" s="262">
        <v>71</v>
      </c>
    </row>
    <row r="32" spans="1:6" s="192" customFormat="1" ht="17.25" customHeight="1">
      <c r="A32" s="303"/>
      <c r="B32" s="303" t="s">
        <v>199</v>
      </c>
      <c r="C32" s="303"/>
      <c r="D32" s="303"/>
      <c r="E32" s="262">
        <v>0</v>
      </c>
      <c r="F32" s="262">
        <v>126</v>
      </c>
    </row>
    <row r="33" spans="1:6" s="192" customFormat="1" ht="17.25" customHeight="1">
      <c r="A33" s="303"/>
      <c r="B33" s="303" t="s">
        <v>200</v>
      </c>
      <c r="C33" s="303"/>
      <c r="D33" s="303"/>
      <c r="E33" s="262">
        <v>0</v>
      </c>
      <c r="F33" s="262">
        <v>590</v>
      </c>
    </row>
    <row r="34" spans="1:6" s="192" customFormat="1" ht="17.25" customHeight="1">
      <c r="A34" s="303"/>
      <c r="B34" s="303" t="s">
        <v>201</v>
      </c>
      <c r="C34" s="303"/>
      <c r="D34" s="303"/>
      <c r="E34" s="262">
        <v>0</v>
      </c>
      <c r="F34" s="262">
        <v>43</v>
      </c>
    </row>
    <row r="35" spans="1:6" s="192" customFormat="1" ht="17.25" customHeight="1">
      <c r="A35" s="303"/>
      <c r="B35" s="303" t="s">
        <v>202</v>
      </c>
      <c r="C35" s="303"/>
      <c r="D35" s="303"/>
      <c r="E35" s="262">
        <v>0</v>
      </c>
      <c r="F35" s="262">
        <v>35</v>
      </c>
    </row>
    <row r="36" spans="1:6" s="192" customFormat="1" ht="17.25" customHeight="1">
      <c r="A36" s="303"/>
      <c r="B36" s="303" t="s">
        <v>203</v>
      </c>
      <c r="C36" s="303"/>
      <c r="D36" s="303"/>
      <c r="E36" s="262">
        <v>0</v>
      </c>
      <c r="F36" s="262">
        <v>689</v>
      </c>
    </row>
    <row r="37" spans="1:6" s="192" customFormat="1" ht="17.25" customHeight="1">
      <c r="A37" s="303"/>
      <c r="B37" s="303" t="s">
        <v>204</v>
      </c>
      <c r="C37" s="303"/>
      <c r="D37" s="303"/>
      <c r="E37" s="262">
        <v>0</v>
      </c>
      <c r="F37" s="262">
        <v>1131</v>
      </c>
    </row>
    <row r="38" spans="1:6" s="192" customFormat="1" ht="17.25" customHeight="1">
      <c r="A38" s="303"/>
      <c r="B38" s="303" t="s">
        <v>205</v>
      </c>
      <c r="C38" s="303"/>
      <c r="D38" s="303"/>
      <c r="E38" s="262">
        <v>1620</v>
      </c>
      <c r="F38" s="262">
        <v>35</v>
      </c>
    </row>
    <row r="39" spans="1:6" s="192" customFormat="1" ht="17.25" customHeight="1">
      <c r="A39" s="303"/>
      <c r="B39" s="303" t="s">
        <v>206</v>
      </c>
      <c r="C39" s="303"/>
      <c r="D39" s="303"/>
      <c r="E39" s="262">
        <v>43</v>
      </c>
      <c r="F39" s="262">
        <v>12</v>
      </c>
    </row>
    <row r="40" spans="1:6" s="192" customFormat="1" ht="17.25" customHeight="1">
      <c r="A40" s="303"/>
      <c r="B40" s="303" t="s">
        <v>207</v>
      </c>
      <c r="C40" s="303"/>
      <c r="D40" s="303"/>
      <c r="E40" s="262">
        <v>303</v>
      </c>
      <c r="F40" s="262">
        <v>777</v>
      </c>
    </row>
    <row r="41" spans="1:6" s="192" customFormat="1" ht="17.25" customHeight="1">
      <c r="A41" s="303"/>
      <c r="B41" s="303" t="s">
        <v>208</v>
      </c>
      <c r="C41" s="303"/>
      <c r="D41" s="303"/>
      <c r="E41" s="262">
        <v>0</v>
      </c>
      <c r="F41" s="262">
        <v>275</v>
      </c>
    </row>
    <row r="42" spans="1:6" s="192" customFormat="1" ht="17.25" customHeight="1">
      <c r="A42" s="303"/>
      <c r="B42" s="303" t="s">
        <v>209</v>
      </c>
      <c r="C42" s="303"/>
      <c r="D42" s="303"/>
      <c r="E42" s="262">
        <v>0</v>
      </c>
      <c r="F42" s="262">
        <v>1</v>
      </c>
    </row>
    <row r="43" spans="1:6" s="192" customFormat="1" ht="17.25" customHeight="1">
      <c r="A43" s="303"/>
      <c r="B43" s="303" t="s">
        <v>210</v>
      </c>
      <c r="C43" s="303"/>
      <c r="D43" s="303"/>
      <c r="E43" s="262">
        <v>8738</v>
      </c>
      <c r="F43" s="262">
        <v>4784</v>
      </c>
    </row>
    <row r="44" spans="1:6" s="192" customFormat="1" ht="17.25" customHeight="1">
      <c r="A44" s="303" t="s">
        <v>211</v>
      </c>
      <c r="B44" s="307" t="s">
        <v>173</v>
      </c>
      <c r="C44" s="307"/>
      <c r="D44" s="307"/>
      <c r="E44" s="200">
        <f>SUM(E45:E57)</f>
        <v>28630</v>
      </c>
      <c r="F44" s="200">
        <f>SUM(F45:F57)</f>
        <v>23891</v>
      </c>
    </row>
    <row r="45" spans="1:6" s="192" customFormat="1" ht="17.25" customHeight="1">
      <c r="A45" s="303"/>
      <c r="B45" s="303" t="s">
        <v>212</v>
      </c>
      <c r="C45" s="303"/>
      <c r="D45" s="303"/>
      <c r="E45" s="262">
        <v>420</v>
      </c>
      <c r="F45" s="262">
        <v>338</v>
      </c>
    </row>
    <row r="46" spans="1:6" s="192" customFormat="1" ht="17.25" customHeight="1">
      <c r="A46" s="303"/>
      <c r="B46" s="303" t="s">
        <v>213</v>
      </c>
      <c r="C46" s="303"/>
      <c r="D46" s="303"/>
      <c r="E46" s="262">
        <v>5841</v>
      </c>
      <c r="F46" s="262">
        <v>3725</v>
      </c>
    </row>
    <row r="47" spans="1:6" s="192" customFormat="1" ht="17.25" customHeight="1">
      <c r="A47" s="303"/>
      <c r="B47" s="303" t="s">
        <v>214</v>
      </c>
      <c r="C47" s="303"/>
      <c r="D47" s="303"/>
      <c r="E47" s="262">
        <v>58</v>
      </c>
      <c r="F47" s="262">
        <v>0</v>
      </c>
    </row>
    <row r="48" spans="1:6" s="192" customFormat="1" ht="17.25" customHeight="1">
      <c r="A48" s="303"/>
      <c r="B48" s="303" t="s">
        <v>215</v>
      </c>
      <c r="C48" s="303"/>
      <c r="D48" s="303"/>
      <c r="E48" s="201"/>
      <c r="F48" s="262">
        <v>887</v>
      </c>
    </row>
    <row r="49" spans="1:6" s="192" customFormat="1" ht="17.25" customHeight="1">
      <c r="A49" s="303"/>
      <c r="B49" s="303" t="s">
        <v>216</v>
      </c>
      <c r="C49" s="303"/>
      <c r="D49" s="303"/>
      <c r="E49" s="262">
        <v>679</v>
      </c>
      <c r="F49" s="262">
        <v>4925</v>
      </c>
    </row>
    <row r="50" spans="1:6" s="192" customFormat="1" ht="17.25" customHeight="1">
      <c r="A50" s="303"/>
      <c r="B50" s="303" t="s">
        <v>217</v>
      </c>
      <c r="C50" s="303"/>
      <c r="D50" s="303"/>
      <c r="E50" s="201"/>
      <c r="F50" s="262">
        <v>9</v>
      </c>
    </row>
    <row r="51" spans="1:6" s="192" customFormat="1" ht="17.25" customHeight="1">
      <c r="A51" s="303"/>
      <c r="B51" s="303" t="s">
        <v>218</v>
      </c>
      <c r="C51" s="303"/>
      <c r="D51" s="303"/>
      <c r="E51" s="262">
        <v>276</v>
      </c>
      <c r="F51" s="262">
        <v>396</v>
      </c>
    </row>
    <row r="52" spans="1:6" s="192" customFormat="1" ht="17.25" customHeight="1">
      <c r="A52" s="303"/>
      <c r="B52" s="303" t="s">
        <v>219</v>
      </c>
      <c r="C52" s="303"/>
      <c r="D52" s="303"/>
      <c r="E52" s="201"/>
      <c r="F52" s="262">
        <v>12</v>
      </c>
    </row>
    <row r="53" spans="1:6" s="192" customFormat="1" ht="17.25" customHeight="1">
      <c r="A53" s="303"/>
      <c r="B53" s="303" t="s">
        <v>220</v>
      </c>
      <c r="C53" s="303"/>
      <c r="D53" s="303"/>
      <c r="E53" s="201"/>
      <c r="F53" s="262">
        <v>242</v>
      </c>
    </row>
    <row r="54" spans="1:6" s="192" customFormat="1" ht="17.25" customHeight="1">
      <c r="A54" s="303"/>
      <c r="B54" s="303" t="s">
        <v>221</v>
      </c>
      <c r="C54" s="303"/>
      <c r="D54" s="303"/>
      <c r="E54" s="262">
        <v>11876</v>
      </c>
      <c r="F54" s="262">
        <v>11992</v>
      </c>
    </row>
    <row r="55" spans="1:6" s="192" customFormat="1" ht="17.25" customHeight="1">
      <c r="A55" s="303"/>
      <c r="B55" s="303" t="s">
        <v>222</v>
      </c>
      <c r="C55" s="303"/>
      <c r="D55" s="303"/>
      <c r="E55" s="201"/>
      <c r="F55" s="201"/>
    </row>
    <row r="56" spans="1:6" s="192" customFormat="1" ht="17.25" customHeight="1">
      <c r="A56" s="303"/>
      <c r="B56" s="303" t="s">
        <v>4</v>
      </c>
      <c r="C56" s="303"/>
      <c r="D56" s="303"/>
      <c r="E56" s="201"/>
      <c r="F56" s="262">
        <v>14</v>
      </c>
    </row>
    <row r="57" spans="1:6" s="192" customFormat="1" ht="17.25" customHeight="1">
      <c r="A57" s="303"/>
      <c r="B57" s="303" t="s">
        <v>223</v>
      </c>
      <c r="C57" s="303"/>
      <c r="D57" s="303"/>
      <c r="E57" s="262">
        <v>9480</v>
      </c>
      <c r="F57" s="262">
        <v>1351</v>
      </c>
    </row>
    <row r="58" spans="1:6" s="192" customFormat="1" ht="17.25" customHeight="1">
      <c r="A58" s="313" t="s">
        <v>571</v>
      </c>
      <c r="B58" s="315" t="s">
        <v>575</v>
      </c>
      <c r="C58" s="316"/>
      <c r="D58" s="317"/>
      <c r="E58" s="262"/>
      <c r="F58" s="262">
        <v>574</v>
      </c>
    </row>
    <row r="59" spans="1:6" s="192" customFormat="1" ht="17.25" customHeight="1">
      <c r="A59" s="314"/>
      <c r="B59" s="315" t="s">
        <v>573</v>
      </c>
      <c r="C59" s="316"/>
      <c r="D59" s="317"/>
      <c r="E59" s="262"/>
      <c r="F59" s="262">
        <v>574</v>
      </c>
    </row>
    <row r="60" spans="1:6" s="192" customFormat="1" ht="17.25" customHeight="1">
      <c r="A60" s="313" t="s">
        <v>572</v>
      </c>
      <c r="B60" s="315" t="s">
        <v>576</v>
      </c>
      <c r="C60" s="316"/>
      <c r="D60" s="317"/>
      <c r="E60" s="262"/>
      <c r="F60" s="262">
        <v>252</v>
      </c>
    </row>
    <row r="61" spans="1:6" s="192" customFormat="1" ht="17.25" customHeight="1">
      <c r="A61" s="314"/>
      <c r="B61" s="315" t="s">
        <v>574</v>
      </c>
      <c r="C61" s="316"/>
      <c r="D61" s="317"/>
      <c r="E61" s="262"/>
      <c r="F61" s="262">
        <v>252</v>
      </c>
    </row>
    <row r="62" spans="1:6" s="192" customFormat="1" ht="17.25" customHeight="1">
      <c r="A62" s="303" t="s">
        <v>224</v>
      </c>
      <c r="B62" s="307" t="s">
        <v>173</v>
      </c>
      <c r="C62" s="307"/>
      <c r="D62" s="307"/>
      <c r="E62" s="200">
        <f>SUM(E63:E71)</f>
        <v>0</v>
      </c>
      <c r="F62" s="200">
        <f>SUM(F63:F71)</f>
        <v>3579</v>
      </c>
    </row>
    <row r="63" spans="1:6" s="192" customFormat="1" ht="17.25" customHeight="1">
      <c r="A63" s="303"/>
      <c r="B63" s="303" t="s">
        <v>225</v>
      </c>
      <c r="C63" s="303"/>
      <c r="D63" s="303"/>
      <c r="E63" s="201">
        <v>0</v>
      </c>
      <c r="F63" s="201"/>
    </row>
    <row r="64" spans="1:6" s="192" customFormat="1" ht="17.25" customHeight="1">
      <c r="A64" s="303"/>
      <c r="B64" s="303" t="s">
        <v>226</v>
      </c>
      <c r="C64" s="303"/>
      <c r="D64" s="303"/>
      <c r="E64" s="201">
        <v>0</v>
      </c>
      <c r="F64" s="262">
        <v>398</v>
      </c>
    </row>
    <row r="65" spans="1:6" s="192" customFormat="1" ht="17.25" customHeight="1">
      <c r="A65" s="303"/>
      <c r="B65" s="303" t="s">
        <v>227</v>
      </c>
      <c r="C65" s="303"/>
      <c r="D65" s="303"/>
      <c r="E65" s="201">
        <v>0</v>
      </c>
      <c r="F65" s="262">
        <v>756</v>
      </c>
    </row>
    <row r="66" spans="1:6" s="192" customFormat="1" ht="17.25" customHeight="1">
      <c r="A66" s="303"/>
      <c r="B66" s="303" t="s">
        <v>228</v>
      </c>
      <c r="C66" s="303"/>
      <c r="D66" s="303"/>
      <c r="E66" s="201">
        <v>0</v>
      </c>
      <c r="F66" s="201"/>
    </row>
    <row r="67" spans="1:6" s="192" customFormat="1" ht="17.25" customHeight="1">
      <c r="A67" s="303"/>
      <c r="B67" s="303" t="s">
        <v>229</v>
      </c>
      <c r="C67" s="303"/>
      <c r="D67" s="303"/>
      <c r="E67" s="201">
        <v>0</v>
      </c>
      <c r="F67" s="262">
        <v>14</v>
      </c>
    </row>
    <row r="68" spans="1:6" s="192" customFormat="1" ht="17.25" customHeight="1">
      <c r="A68" s="303"/>
      <c r="B68" s="303" t="s">
        <v>230</v>
      </c>
      <c r="C68" s="303"/>
      <c r="D68" s="303"/>
      <c r="E68" s="201">
        <v>0</v>
      </c>
      <c r="F68" s="201"/>
    </row>
    <row r="69" spans="1:6" s="192" customFormat="1" ht="17.25" customHeight="1">
      <c r="A69" s="303"/>
      <c r="B69" s="303" t="s">
        <v>231</v>
      </c>
      <c r="C69" s="303"/>
      <c r="D69" s="303"/>
      <c r="E69" s="201">
        <v>0</v>
      </c>
      <c r="F69" s="262">
        <v>20</v>
      </c>
    </row>
    <row r="70" spans="1:6" s="192" customFormat="1" ht="17.25" customHeight="1">
      <c r="A70" s="303"/>
      <c r="B70" s="303" t="s">
        <v>232</v>
      </c>
      <c r="C70" s="303"/>
      <c r="D70" s="303"/>
      <c r="E70" s="201">
        <v>0</v>
      </c>
      <c r="F70" s="262">
        <v>38</v>
      </c>
    </row>
    <row r="71" spans="1:6" s="192" customFormat="1" ht="17.25" customHeight="1">
      <c r="A71" s="304"/>
      <c r="B71" s="304" t="s">
        <v>224</v>
      </c>
      <c r="C71" s="304"/>
      <c r="D71" s="304"/>
      <c r="E71" s="202">
        <v>0</v>
      </c>
      <c r="F71" s="262">
        <v>2353</v>
      </c>
    </row>
    <row r="72" spans="1:6" s="192" customFormat="1" ht="17.25" customHeight="1">
      <c r="A72" s="308" t="s">
        <v>233</v>
      </c>
      <c r="B72" s="307" t="s">
        <v>173</v>
      </c>
      <c r="C72" s="307"/>
      <c r="D72" s="307"/>
      <c r="E72" s="200">
        <f>E73</f>
        <v>0</v>
      </c>
      <c r="F72" s="200">
        <f>F73</f>
        <v>0</v>
      </c>
    </row>
    <row r="73" spans="1:6" s="192" customFormat="1" ht="17.25" customHeight="1">
      <c r="A73" s="308"/>
      <c r="B73" s="303" t="s">
        <v>233</v>
      </c>
      <c r="C73" s="303"/>
      <c r="D73" s="303"/>
      <c r="E73" s="201">
        <v>0</v>
      </c>
      <c r="F73" s="201"/>
    </row>
    <row r="74" spans="1:6" s="192" customFormat="1" ht="12">
      <c r="A74" s="305"/>
      <c r="B74" s="305"/>
      <c r="C74" s="305"/>
      <c r="D74" s="305"/>
      <c r="E74" s="305"/>
      <c r="F74" s="306"/>
    </row>
    <row r="75" spans="1:6" s="192" customFormat="1" ht="36.75" customHeight="1">
      <c r="A75" s="305"/>
      <c r="B75" s="305"/>
      <c r="C75" s="305"/>
      <c r="D75" s="305"/>
      <c r="E75" s="305"/>
      <c r="F75" s="306"/>
    </row>
  </sheetData>
  <sheetProtection/>
  <mergeCells count="79">
    <mergeCell ref="A58:A59"/>
    <mergeCell ref="A60:A61"/>
    <mergeCell ref="B58:D58"/>
    <mergeCell ref="B59:D59"/>
    <mergeCell ref="B60:D60"/>
    <mergeCell ref="B61:D61"/>
    <mergeCell ref="A2:F2"/>
    <mergeCell ref="A4:D4"/>
    <mergeCell ref="A5:D5"/>
    <mergeCell ref="B6:D6"/>
    <mergeCell ref="A6:A15"/>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62:D62"/>
    <mergeCell ref="B69:D69"/>
    <mergeCell ref="B70:D70"/>
    <mergeCell ref="B63:D63"/>
    <mergeCell ref="B64:D64"/>
    <mergeCell ref="B65:D65"/>
    <mergeCell ref="B66:D66"/>
    <mergeCell ref="A16:A43"/>
    <mergeCell ref="A44:A57"/>
    <mergeCell ref="A62:A71"/>
    <mergeCell ref="A74:F75"/>
    <mergeCell ref="B71:D71"/>
    <mergeCell ref="B72:D72"/>
    <mergeCell ref="B73:D73"/>
    <mergeCell ref="A72:A73"/>
    <mergeCell ref="B67:D67"/>
    <mergeCell ref="B68:D68"/>
  </mergeCells>
  <printOptions horizontalCentered="1"/>
  <pageMargins left="0.7479166666666667" right="0.7479166666666667" top="0.9840277777777777" bottom="0.9840277777777777" header="0.5111111111111111" footer="0.5111111111111111"/>
  <pageSetup firstPageNumber="9" useFirstPageNumber="1" horizontalDpi="600" verticalDpi="600" orientation="portrait"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U21"/>
  <sheetViews>
    <sheetView zoomScaleSheetLayoutView="100" workbookViewId="0" topLeftCell="A1">
      <selection activeCell="B8" sqref="B8"/>
    </sheetView>
  </sheetViews>
  <sheetFormatPr defaultColWidth="12" defaultRowHeight="11.25"/>
  <cols>
    <col min="1" max="1" width="20.33203125" style="106" customWidth="1"/>
    <col min="2" max="2" width="17.83203125" style="107" customWidth="1"/>
    <col min="3" max="5" width="17.83203125" style="108" customWidth="1"/>
    <col min="6" max="6" width="18.16015625" style="109" customWidth="1"/>
    <col min="7" max="7" width="10.5" style="109" customWidth="1"/>
    <col min="8" max="8" width="17.33203125" style="109" customWidth="1"/>
    <col min="9" max="21" width="10.5" style="109" customWidth="1"/>
    <col min="22" max="22" width="10.5" style="110" customWidth="1"/>
    <col min="23" max="24" width="10.5" style="109" customWidth="1"/>
    <col min="25" max="255" width="12" style="109" customWidth="1"/>
    <col min="256" max="16384" width="12" style="67" customWidth="1"/>
  </cols>
  <sheetData>
    <row r="1" ht="13.5">
      <c r="A1" s="111" t="s">
        <v>607</v>
      </c>
    </row>
    <row r="2" spans="1:22" ht="30.75" customHeight="1">
      <c r="A2" s="318" t="s">
        <v>11</v>
      </c>
      <c r="B2" s="318"/>
      <c r="C2" s="318"/>
      <c r="D2" s="318"/>
      <c r="E2" s="318"/>
      <c r="F2" s="115"/>
      <c r="G2" s="115"/>
      <c r="H2" s="115"/>
      <c r="I2" s="115"/>
      <c r="J2" s="115"/>
      <c r="K2" s="115"/>
      <c r="L2" s="115"/>
      <c r="M2" s="115"/>
      <c r="N2" s="115"/>
      <c r="O2" s="115"/>
      <c r="P2" s="115"/>
      <c r="Q2" s="115"/>
      <c r="R2" s="115"/>
      <c r="S2" s="115"/>
      <c r="T2" s="115"/>
      <c r="U2" s="115"/>
      <c r="V2" s="115"/>
    </row>
    <row r="3" spans="1:255" s="66" customFormat="1" ht="25.5" customHeight="1">
      <c r="A3" s="106"/>
      <c r="B3" s="107"/>
      <c r="C3" s="108"/>
      <c r="D3" s="108"/>
      <c r="E3" s="182" t="s">
        <v>85</v>
      </c>
      <c r="F3" s="109"/>
      <c r="G3" s="109"/>
      <c r="H3" s="109"/>
      <c r="I3" s="109"/>
      <c r="J3" s="109"/>
      <c r="K3" s="109"/>
      <c r="L3" s="109"/>
      <c r="M3" s="109"/>
      <c r="N3" s="109"/>
      <c r="O3" s="109"/>
      <c r="P3" s="109"/>
      <c r="Q3" s="109"/>
      <c r="R3" s="109"/>
      <c r="S3" s="109"/>
      <c r="T3" s="109"/>
      <c r="U3" s="109"/>
      <c r="V3" s="110"/>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c r="IR3" s="109"/>
      <c r="IS3" s="109"/>
      <c r="IT3" s="109"/>
      <c r="IU3" s="109"/>
    </row>
    <row r="4" spans="1:255" s="66" customFormat="1" ht="28.5">
      <c r="A4" s="183" t="s">
        <v>234</v>
      </c>
      <c r="B4" s="183" t="s">
        <v>235</v>
      </c>
      <c r="C4" s="183" t="s">
        <v>236</v>
      </c>
      <c r="D4" s="183" t="s">
        <v>237</v>
      </c>
      <c r="E4" s="183" t="s">
        <v>238</v>
      </c>
      <c r="F4" s="184"/>
      <c r="I4" s="184"/>
      <c r="J4" s="184"/>
      <c r="K4" s="184"/>
      <c r="L4" s="184"/>
      <c r="M4" s="184"/>
      <c r="N4" s="184"/>
      <c r="O4" s="184"/>
      <c r="P4" s="184"/>
      <c r="Q4" s="184"/>
      <c r="R4" s="184"/>
      <c r="S4" s="184"/>
      <c r="T4" s="184"/>
      <c r="U4" s="184"/>
      <c r="V4" s="189"/>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184"/>
      <c r="CD4" s="184"/>
      <c r="CE4" s="184"/>
      <c r="CF4" s="184"/>
      <c r="CG4" s="184"/>
      <c r="CH4" s="184"/>
      <c r="CI4" s="184"/>
      <c r="CJ4" s="184"/>
      <c r="CK4" s="184"/>
      <c r="CL4" s="184"/>
      <c r="CM4" s="184"/>
      <c r="CN4" s="184"/>
      <c r="CO4" s="184"/>
      <c r="CP4" s="184"/>
      <c r="CQ4" s="184"/>
      <c r="CR4" s="184"/>
      <c r="CS4" s="184"/>
      <c r="CT4" s="184"/>
      <c r="CU4" s="184"/>
      <c r="CV4" s="184"/>
      <c r="CW4" s="184"/>
      <c r="CX4" s="184"/>
      <c r="CY4" s="184"/>
      <c r="CZ4" s="184"/>
      <c r="DA4" s="184"/>
      <c r="DB4" s="184"/>
      <c r="DC4" s="184"/>
      <c r="DD4" s="184"/>
      <c r="DE4" s="184"/>
      <c r="DF4" s="184"/>
      <c r="DG4" s="184"/>
      <c r="DH4" s="184"/>
      <c r="DI4" s="184"/>
      <c r="DJ4" s="184"/>
      <c r="DK4" s="184"/>
      <c r="DL4" s="184"/>
      <c r="DM4" s="184"/>
      <c r="DN4" s="184"/>
      <c r="DO4" s="184"/>
      <c r="DP4" s="184"/>
      <c r="DQ4" s="184"/>
      <c r="DR4" s="184"/>
      <c r="DS4" s="184"/>
      <c r="DT4" s="184"/>
      <c r="DU4" s="184"/>
      <c r="DV4" s="184"/>
      <c r="DW4" s="184"/>
      <c r="DX4" s="184"/>
      <c r="DY4" s="184"/>
      <c r="DZ4" s="184"/>
      <c r="EA4" s="184"/>
      <c r="EB4" s="184"/>
      <c r="EC4" s="184"/>
      <c r="ED4" s="184"/>
      <c r="EE4" s="184"/>
      <c r="EF4" s="184"/>
      <c r="EG4" s="184"/>
      <c r="EH4" s="184"/>
      <c r="EI4" s="184"/>
      <c r="EJ4" s="184"/>
      <c r="EK4" s="184"/>
      <c r="EL4" s="184"/>
      <c r="EM4" s="184"/>
      <c r="EN4" s="184"/>
      <c r="EO4" s="184"/>
      <c r="EP4" s="184"/>
      <c r="EQ4" s="184"/>
      <c r="ER4" s="184"/>
      <c r="ES4" s="184"/>
      <c r="ET4" s="184"/>
      <c r="EU4" s="184"/>
      <c r="EV4" s="184"/>
      <c r="EW4" s="184"/>
      <c r="EX4" s="184"/>
      <c r="EY4" s="184"/>
      <c r="EZ4" s="184"/>
      <c r="FA4" s="184"/>
      <c r="FB4" s="184"/>
      <c r="FC4" s="184"/>
      <c r="FD4" s="184"/>
      <c r="FE4" s="184"/>
      <c r="FF4" s="184"/>
      <c r="FG4" s="184"/>
      <c r="FH4" s="184"/>
      <c r="FI4" s="184"/>
      <c r="FJ4" s="184"/>
      <c r="FK4" s="184"/>
      <c r="FL4" s="184"/>
      <c r="FM4" s="184"/>
      <c r="FN4" s="184"/>
      <c r="FO4" s="184"/>
      <c r="FP4" s="184"/>
      <c r="FQ4" s="184"/>
      <c r="FR4" s="184"/>
      <c r="FS4" s="184"/>
      <c r="FT4" s="184"/>
      <c r="FU4" s="184"/>
      <c r="FV4" s="184"/>
      <c r="FW4" s="184"/>
      <c r="FX4" s="184"/>
      <c r="FY4" s="184"/>
      <c r="FZ4" s="184"/>
      <c r="GA4" s="184"/>
      <c r="GB4" s="184"/>
      <c r="GC4" s="184"/>
      <c r="GD4" s="184"/>
      <c r="GE4" s="184"/>
      <c r="GF4" s="184"/>
      <c r="GG4" s="184"/>
      <c r="GH4" s="184"/>
      <c r="GI4" s="184"/>
      <c r="GJ4" s="184"/>
      <c r="GK4" s="184"/>
      <c r="GL4" s="184"/>
      <c r="GM4" s="184"/>
      <c r="GN4" s="184"/>
      <c r="GO4" s="184"/>
      <c r="GP4" s="184"/>
      <c r="GQ4" s="184"/>
      <c r="GR4" s="184"/>
      <c r="GS4" s="184"/>
      <c r="GT4" s="184"/>
      <c r="GU4" s="184"/>
      <c r="GV4" s="184"/>
      <c r="GW4" s="184"/>
      <c r="GX4" s="184"/>
      <c r="GY4" s="184"/>
      <c r="GZ4" s="184"/>
      <c r="HA4" s="184"/>
      <c r="HB4" s="184"/>
      <c r="HC4" s="184"/>
      <c r="HD4" s="184"/>
      <c r="HE4" s="184"/>
      <c r="HF4" s="184"/>
      <c r="HG4" s="184"/>
      <c r="HH4" s="184"/>
      <c r="HI4" s="184"/>
      <c r="HJ4" s="184"/>
      <c r="HK4" s="184"/>
      <c r="HL4" s="184"/>
      <c r="HM4" s="184"/>
      <c r="HN4" s="184"/>
      <c r="HO4" s="184"/>
      <c r="HP4" s="184"/>
      <c r="HQ4" s="184"/>
      <c r="HR4" s="184"/>
      <c r="HS4" s="184"/>
      <c r="HT4" s="184"/>
      <c r="HU4" s="184"/>
      <c r="HV4" s="184"/>
      <c r="HW4" s="184"/>
      <c r="HX4" s="184"/>
      <c r="HY4" s="184"/>
      <c r="HZ4" s="184"/>
      <c r="IA4" s="184"/>
      <c r="IB4" s="184"/>
      <c r="IC4" s="184"/>
      <c r="ID4" s="184"/>
      <c r="IE4" s="184"/>
      <c r="IF4" s="184"/>
      <c r="IG4" s="184"/>
      <c r="IH4" s="184"/>
      <c r="II4" s="184"/>
      <c r="IJ4" s="184"/>
      <c r="IK4" s="184"/>
      <c r="IL4" s="184"/>
      <c r="IM4" s="184"/>
      <c r="IN4" s="184"/>
      <c r="IO4" s="184"/>
      <c r="IP4" s="184"/>
      <c r="IQ4" s="184"/>
      <c r="IR4" s="184"/>
      <c r="IS4" s="184"/>
      <c r="IT4" s="184"/>
      <c r="IU4" s="184"/>
    </row>
    <row r="5" spans="1:255" s="66" customFormat="1" ht="21" customHeight="1">
      <c r="A5" s="185" t="s">
        <v>12</v>
      </c>
      <c r="B5" s="186">
        <f>C5+D5+E5</f>
        <v>5191</v>
      </c>
      <c r="C5" s="186"/>
      <c r="D5" s="186">
        <v>1615</v>
      </c>
      <c r="E5" s="186">
        <v>3576</v>
      </c>
      <c r="F5" s="184"/>
      <c r="G5" s="184"/>
      <c r="H5" s="184"/>
      <c r="I5" s="184"/>
      <c r="J5" s="184"/>
      <c r="K5" s="184"/>
      <c r="L5" s="184"/>
      <c r="M5" s="184"/>
      <c r="N5" s="184"/>
      <c r="O5" s="184"/>
      <c r="P5" s="184"/>
      <c r="Q5" s="184"/>
      <c r="R5" s="184"/>
      <c r="S5" s="184"/>
      <c r="T5" s="184"/>
      <c r="U5" s="184"/>
      <c r="V5" s="189"/>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c r="CJ5" s="184"/>
      <c r="CK5" s="184"/>
      <c r="CL5" s="184"/>
      <c r="CM5" s="184"/>
      <c r="CN5" s="184"/>
      <c r="CO5" s="184"/>
      <c r="CP5" s="184"/>
      <c r="CQ5" s="184"/>
      <c r="CR5" s="184"/>
      <c r="CS5" s="184"/>
      <c r="CT5" s="184"/>
      <c r="CU5" s="184"/>
      <c r="CV5" s="184"/>
      <c r="CW5" s="184"/>
      <c r="CX5" s="184"/>
      <c r="CY5" s="184"/>
      <c r="CZ5" s="184"/>
      <c r="DA5" s="184"/>
      <c r="DB5" s="184"/>
      <c r="DC5" s="184"/>
      <c r="DD5" s="184"/>
      <c r="DE5" s="184"/>
      <c r="DF5" s="184"/>
      <c r="DG5" s="184"/>
      <c r="DH5" s="184"/>
      <c r="DI5" s="184"/>
      <c r="DJ5" s="184"/>
      <c r="DK5" s="184"/>
      <c r="DL5" s="184"/>
      <c r="DM5" s="184"/>
      <c r="DN5" s="184"/>
      <c r="DO5" s="184"/>
      <c r="DP5" s="184"/>
      <c r="DQ5" s="184"/>
      <c r="DR5" s="184"/>
      <c r="DS5" s="184"/>
      <c r="DT5" s="184"/>
      <c r="DU5" s="184"/>
      <c r="DV5" s="184"/>
      <c r="DW5" s="184"/>
      <c r="DX5" s="184"/>
      <c r="DY5" s="184"/>
      <c r="DZ5" s="184"/>
      <c r="EA5" s="184"/>
      <c r="EB5" s="184"/>
      <c r="EC5" s="184"/>
      <c r="ED5" s="184"/>
      <c r="EE5" s="184"/>
      <c r="EF5" s="184"/>
      <c r="EG5" s="184"/>
      <c r="EH5" s="184"/>
      <c r="EI5" s="184"/>
      <c r="EJ5" s="184"/>
      <c r="EK5" s="184"/>
      <c r="EL5" s="184"/>
      <c r="EM5" s="184"/>
      <c r="EN5" s="184"/>
      <c r="EO5" s="184"/>
      <c r="EP5" s="184"/>
      <c r="EQ5" s="184"/>
      <c r="ER5" s="184"/>
      <c r="ES5" s="184"/>
      <c r="ET5" s="184"/>
      <c r="EU5" s="184"/>
      <c r="EV5" s="184"/>
      <c r="EW5" s="184"/>
      <c r="EX5" s="184"/>
      <c r="EY5" s="184"/>
      <c r="EZ5" s="184"/>
      <c r="FA5" s="184"/>
      <c r="FB5" s="184"/>
      <c r="FC5" s="184"/>
      <c r="FD5" s="184"/>
      <c r="FE5" s="184"/>
      <c r="FF5" s="184"/>
      <c r="FG5" s="184"/>
      <c r="FH5" s="184"/>
      <c r="FI5" s="184"/>
      <c r="FJ5" s="184"/>
      <c r="FK5" s="184"/>
      <c r="FL5" s="184"/>
      <c r="FM5" s="184"/>
      <c r="FN5" s="184"/>
      <c r="FO5" s="184"/>
      <c r="FP5" s="184"/>
      <c r="FQ5" s="184"/>
      <c r="FR5" s="184"/>
      <c r="FS5" s="184"/>
      <c r="FT5" s="184"/>
      <c r="FU5" s="184"/>
      <c r="FV5" s="184"/>
      <c r="FW5" s="184"/>
      <c r="FX5" s="184"/>
      <c r="FY5" s="184"/>
      <c r="FZ5" s="184"/>
      <c r="GA5" s="184"/>
      <c r="GB5" s="184"/>
      <c r="GC5" s="184"/>
      <c r="GD5" s="184"/>
      <c r="GE5" s="184"/>
      <c r="GF5" s="184"/>
      <c r="GG5" s="184"/>
      <c r="GH5" s="184"/>
      <c r="GI5" s="184"/>
      <c r="GJ5" s="184"/>
      <c r="GK5" s="184"/>
      <c r="GL5" s="184"/>
      <c r="GM5" s="184"/>
      <c r="GN5" s="184"/>
      <c r="GO5" s="184"/>
      <c r="GP5" s="184"/>
      <c r="GQ5" s="184"/>
      <c r="GR5" s="184"/>
      <c r="GS5" s="184"/>
      <c r="GT5" s="184"/>
      <c r="GU5" s="184"/>
      <c r="GV5" s="184"/>
      <c r="GW5" s="184"/>
      <c r="GX5" s="184"/>
      <c r="GY5" s="184"/>
      <c r="GZ5" s="184"/>
      <c r="HA5" s="184"/>
      <c r="HB5" s="184"/>
      <c r="HC5" s="184"/>
      <c r="HD5" s="184"/>
      <c r="HE5" s="184"/>
      <c r="HF5" s="184"/>
      <c r="HG5" s="184"/>
      <c r="HH5" s="184"/>
      <c r="HI5" s="184"/>
      <c r="HJ5" s="184"/>
      <c r="HK5" s="184"/>
      <c r="HL5" s="184"/>
      <c r="HM5" s="184"/>
      <c r="HN5" s="184"/>
      <c r="HO5" s="184"/>
      <c r="HP5" s="184"/>
      <c r="HQ5" s="184"/>
      <c r="HR5" s="184"/>
      <c r="HS5" s="184"/>
      <c r="HT5" s="184"/>
      <c r="HU5" s="184"/>
      <c r="HV5" s="184"/>
      <c r="HW5" s="184"/>
      <c r="HX5" s="184"/>
      <c r="HY5" s="184"/>
      <c r="HZ5" s="184"/>
      <c r="IA5" s="184"/>
      <c r="IB5" s="184"/>
      <c r="IC5" s="184"/>
      <c r="ID5" s="184"/>
      <c r="IE5" s="184"/>
      <c r="IF5" s="184"/>
      <c r="IG5" s="184"/>
      <c r="IH5" s="184"/>
      <c r="II5" s="184"/>
      <c r="IJ5" s="184"/>
      <c r="IK5" s="184"/>
      <c r="IL5" s="184"/>
      <c r="IM5" s="184"/>
      <c r="IN5" s="184"/>
      <c r="IO5" s="184"/>
      <c r="IP5" s="184"/>
      <c r="IQ5" s="184"/>
      <c r="IR5" s="184"/>
      <c r="IS5" s="184"/>
      <c r="IT5" s="184"/>
      <c r="IU5" s="184"/>
    </row>
    <row r="6" spans="1:255" s="66" customFormat="1" ht="21" customHeight="1">
      <c r="A6" s="185" t="s">
        <v>13</v>
      </c>
      <c r="B6" s="186">
        <f aca="true" t="shared" si="0" ref="B6:B20">C6+D6+E6</f>
        <v>1728</v>
      </c>
      <c r="C6" s="186"/>
      <c r="D6" s="186">
        <v>528</v>
      </c>
      <c r="E6" s="186">
        <v>1200</v>
      </c>
      <c r="F6" s="184"/>
      <c r="G6" s="184"/>
      <c r="H6" s="184"/>
      <c r="I6" s="184"/>
      <c r="J6" s="184"/>
      <c r="K6" s="184"/>
      <c r="L6" s="184"/>
      <c r="M6" s="184"/>
      <c r="N6" s="184"/>
      <c r="O6" s="184"/>
      <c r="P6" s="184"/>
      <c r="Q6" s="184"/>
      <c r="R6" s="184"/>
      <c r="S6" s="184"/>
      <c r="T6" s="184"/>
      <c r="U6" s="184"/>
      <c r="V6" s="189"/>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4"/>
      <c r="CX6" s="184"/>
      <c r="CY6" s="184"/>
      <c r="CZ6" s="184"/>
      <c r="DA6" s="184"/>
      <c r="DB6" s="184"/>
      <c r="DC6" s="184"/>
      <c r="DD6" s="184"/>
      <c r="DE6" s="184"/>
      <c r="DF6" s="184"/>
      <c r="DG6" s="184"/>
      <c r="DH6" s="184"/>
      <c r="DI6" s="184"/>
      <c r="DJ6" s="184"/>
      <c r="DK6" s="184"/>
      <c r="DL6" s="184"/>
      <c r="DM6" s="184"/>
      <c r="DN6" s="184"/>
      <c r="DO6" s="184"/>
      <c r="DP6" s="184"/>
      <c r="DQ6" s="184"/>
      <c r="DR6" s="184"/>
      <c r="DS6" s="184"/>
      <c r="DT6" s="184"/>
      <c r="DU6" s="184"/>
      <c r="DV6" s="184"/>
      <c r="DW6" s="184"/>
      <c r="DX6" s="184"/>
      <c r="DY6" s="184"/>
      <c r="DZ6" s="184"/>
      <c r="EA6" s="184"/>
      <c r="EB6" s="184"/>
      <c r="EC6" s="184"/>
      <c r="ED6" s="184"/>
      <c r="EE6" s="184"/>
      <c r="EF6" s="184"/>
      <c r="EG6" s="184"/>
      <c r="EH6" s="184"/>
      <c r="EI6" s="184"/>
      <c r="EJ6" s="184"/>
      <c r="EK6" s="184"/>
      <c r="EL6" s="184"/>
      <c r="EM6" s="184"/>
      <c r="EN6" s="184"/>
      <c r="EO6" s="184"/>
      <c r="EP6" s="184"/>
      <c r="EQ6" s="184"/>
      <c r="ER6" s="184"/>
      <c r="ES6" s="184"/>
      <c r="ET6" s="184"/>
      <c r="EU6" s="184"/>
      <c r="EV6" s="184"/>
      <c r="EW6" s="184"/>
      <c r="EX6" s="184"/>
      <c r="EY6" s="184"/>
      <c r="EZ6" s="184"/>
      <c r="FA6" s="184"/>
      <c r="FB6" s="184"/>
      <c r="FC6" s="184"/>
      <c r="FD6" s="184"/>
      <c r="FE6" s="184"/>
      <c r="FF6" s="184"/>
      <c r="FG6" s="184"/>
      <c r="FH6" s="184"/>
      <c r="FI6" s="184"/>
      <c r="FJ6" s="184"/>
      <c r="FK6" s="184"/>
      <c r="FL6" s="184"/>
      <c r="FM6" s="184"/>
      <c r="FN6" s="184"/>
      <c r="FO6" s="184"/>
      <c r="FP6" s="184"/>
      <c r="FQ6" s="184"/>
      <c r="FR6" s="184"/>
      <c r="FS6" s="184"/>
      <c r="FT6" s="184"/>
      <c r="FU6" s="184"/>
      <c r="FV6" s="184"/>
      <c r="FW6" s="184"/>
      <c r="FX6" s="184"/>
      <c r="FY6" s="184"/>
      <c r="FZ6" s="184"/>
      <c r="GA6" s="184"/>
      <c r="GB6" s="184"/>
      <c r="GC6" s="184"/>
      <c r="GD6" s="184"/>
      <c r="GE6" s="184"/>
      <c r="GF6" s="184"/>
      <c r="GG6" s="184"/>
      <c r="GH6" s="184"/>
      <c r="GI6" s="184"/>
      <c r="GJ6" s="184"/>
      <c r="GK6" s="184"/>
      <c r="GL6" s="184"/>
      <c r="GM6" s="184"/>
      <c r="GN6" s="184"/>
      <c r="GO6" s="184"/>
      <c r="GP6" s="184"/>
      <c r="GQ6" s="184"/>
      <c r="GR6" s="184"/>
      <c r="GS6" s="184"/>
      <c r="GT6" s="184"/>
      <c r="GU6" s="184"/>
      <c r="GV6" s="184"/>
      <c r="GW6" s="184"/>
      <c r="GX6" s="184"/>
      <c r="GY6" s="184"/>
      <c r="GZ6" s="184"/>
      <c r="HA6" s="184"/>
      <c r="HB6" s="184"/>
      <c r="HC6" s="184"/>
      <c r="HD6" s="184"/>
      <c r="HE6" s="184"/>
      <c r="HF6" s="184"/>
      <c r="HG6" s="184"/>
      <c r="HH6" s="184"/>
      <c r="HI6" s="184"/>
      <c r="HJ6" s="184"/>
      <c r="HK6" s="184"/>
      <c r="HL6" s="184"/>
      <c r="HM6" s="184"/>
      <c r="HN6" s="184"/>
      <c r="HO6" s="184"/>
      <c r="HP6" s="184"/>
      <c r="HQ6" s="184"/>
      <c r="HR6" s="184"/>
      <c r="HS6" s="184"/>
      <c r="HT6" s="184"/>
      <c r="HU6" s="184"/>
      <c r="HV6" s="184"/>
      <c r="HW6" s="184"/>
      <c r="HX6" s="184"/>
      <c r="HY6" s="184"/>
      <c r="HZ6" s="184"/>
      <c r="IA6" s="184"/>
      <c r="IB6" s="184"/>
      <c r="IC6" s="184"/>
      <c r="ID6" s="184"/>
      <c r="IE6" s="184"/>
      <c r="IF6" s="184"/>
      <c r="IG6" s="184"/>
      <c r="IH6" s="184"/>
      <c r="II6" s="184"/>
      <c r="IJ6" s="184"/>
      <c r="IK6" s="184"/>
      <c r="IL6" s="184"/>
      <c r="IM6" s="184"/>
      <c r="IN6" s="184"/>
      <c r="IO6" s="184"/>
      <c r="IP6" s="184"/>
      <c r="IQ6" s="184"/>
      <c r="IR6" s="184"/>
      <c r="IS6" s="184"/>
      <c r="IT6" s="184"/>
      <c r="IU6" s="184"/>
    </row>
    <row r="7" spans="1:255" s="66" customFormat="1" ht="21" customHeight="1">
      <c r="A7" s="185" t="s">
        <v>14</v>
      </c>
      <c r="B7" s="186">
        <f t="shared" si="0"/>
        <v>2080</v>
      </c>
      <c r="C7" s="186"/>
      <c r="D7" s="186">
        <v>570</v>
      </c>
      <c r="E7" s="186">
        <v>1510</v>
      </c>
      <c r="F7" s="184"/>
      <c r="G7" s="184"/>
      <c r="H7" s="184"/>
      <c r="I7" s="184"/>
      <c r="J7" s="184"/>
      <c r="K7" s="184"/>
      <c r="L7" s="184"/>
      <c r="M7" s="184"/>
      <c r="N7" s="184"/>
      <c r="O7" s="184"/>
      <c r="P7" s="184"/>
      <c r="Q7" s="184"/>
      <c r="R7" s="184"/>
      <c r="S7" s="184"/>
      <c r="T7" s="184"/>
      <c r="U7" s="184"/>
      <c r="V7" s="189"/>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184"/>
      <c r="CO7" s="184"/>
      <c r="CP7" s="184"/>
      <c r="CQ7" s="184"/>
      <c r="CR7" s="184"/>
      <c r="CS7" s="184"/>
      <c r="CT7" s="184"/>
      <c r="CU7" s="184"/>
      <c r="CV7" s="184"/>
      <c r="CW7" s="184"/>
      <c r="CX7" s="184"/>
      <c r="CY7" s="184"/>
      <c r="CZ7" s="184"/>
      <c r="DA7" s="184"/>
      <c r="DB7" s="184"/>
      <c r="DC7" s="184"/>
      <c r="DD7" s="184"/>
      <c r="DE7" s="184"/>
      <c r="DF7" s="184"/>
      <c r="DG7" s="184"/>
      <c r="DH7" s="184"/>
      <c r="DI7" s="184"/>
      <c r="DJ7" s="184"/>
      <c r="DK7" s="184"/>
      <c r="DL7" s="184"/>
      <c r="DM7" s="184"/>
      <c r="DN7" s="184"/>
      <c r="DO7" s="184"/>
      <c r="DP7" s="184"/>
      <c r="DQ7" s="184"/>
      <c r="DR7" s="184"/>
      <c r="DS7" s="184"/>
      <c r="DT7" s="184"/>
      <c r="DU7" s="184"/>
      <c r="DV7" s="184"/>
      <c r="DW7" s="184"/>
      <c r="DX7" s="184"/>
      <c r="DY7" s="184"/>
      <c r="DZ7" s="184"/>
      <c r="EA7" s="184"/>
      <c r="EB7" s="184"/>
      <c r="EC7" s="184"/>
      <c r="ED7" s="184"/>
      <c r="EE7" s="184"/>
      <c r="EF7" s="184"/>
      <c r="EG7" s="184"/>
      <c r="EH7" s="184"/>
      <c r="EI7" s="184"/>
      <c r="EJ7" s="184"/>
      <c r="EK7" s="184"/>
      <c r="EL7" s="184"/>
      <c r="EM7" s="184"/>
      <c r="EN7" s="184"/>
      <c r="EO7" s="184"/>
      <c r="EP7" s="184"/>
      <c r="EQ7" s="184"/>
      <c r="ER7" s="184"/>
      <c r="ES7" s="184"/>
      <c r="ET7" s="184"/>
      <c r="EU7" s="184"/>
      <c r="EV7" s="184"/>
      <c r="EW7" s="184"/>
      <c r="EX7" s="184"/>
      <c r="EY7" s="184"/>
      <c r="EZ7" s="184"/>
      <c r="FA7" s="184"/>
      <c r="FB7" s="184"/>
      <c r="FC7" s="184"/>
      <c r="FD7" s="184"/>
      <c r="FE7" s="184"/>
      <c r="FF7" s="184"/>
      <c r="FG7" s="184"/>
      <c r="FH7" s="184"/>
      <c r="FI7" s="184"/>
      <c r="FJ7" s="184"/>
      <c r="FK7" s="184"/>
      <c r="FL7" s="184"/>
      <c r="FM7" s="184"/>
      <c r="FN7" s="184"/>
      <c r="FO7" s="184"/>
      <c r="FP7" s="184"/>
      <c r="FQ7" s="184"/>
      <c r="FR7" s="184"/>
      <c r="FS7" s="184"/>
      <c r="FT7" s="184"/>
      <c r="FU7" s="184"/>
      <c r="FV7" s="184"/>
      <c r="FW7" s="184"/>
      <c r="FX7" s="184"/>
      <c r="FY7" s="184"/>
      <c r="FZ7" s="184"/>
      <c r="GA7" s="184"/>
      <c r="GB7" s="184"/>
      <c r="GC7" s="184"/>
      <c r="GD7" s="184"/>
      <c r="GE7" s="184"/>
      <c r="GF7" s="184"/>
      <c r="GG7" s="184"/>
      <c r="GH7" s="184"/>
      <c r="GI7" s="184"/>
      <c r="GJ7" s="184"/>
      <c r="GK7" s="184"/>
      <c r="GL7" s="184"/>
      <c r="GM7" s="184"/>
      <c r="GN7" s="184"/>
      <c r="GO7" s="184"/>
      <c r="GP7" s="184"/>
      <c r="GQ7" s="184"/>
      <c r="GR7" s="184"/>
      <c r="GS7" s="184"/>
      <c r="GT7" s="184"/>
      <c r="GU7" s="184"/>
      <c r="GV7" s="184"/>
      <c r="GW7" s="184"/>
      <c r="GX7" s="184"/>
      <c r="GY7" s="184"/>
      <c r="GZ7" s="184"/>
      <c r="HA7" s="184"/>
      <c r="HB7" s="184"/>
      <c r="HC7" s="184"/>
      <c r="HD7" s="184"/>
      <c r="HE7" s="184"/>
      <c r="HF7" s="184"/>
      <c r="HG7" s="184"/>
      <c r="HH7" s="184"/>
      <c r="HI7" s="184"/>
      <c r="HJ7" s="184"/>
      <c r="HK7" s="184"/>
      <c r="HL7" s="184"/>
      <c r="HM7" s="184"/>
      <c r="HN7" s="184"/>
      <c r="HO7" s="184"/>
      <c r="HP7" s="184"/>
      <c r="HQ7" s="184"/>
      <c r="HR7" s="184"/>
      <c r="HS7" s="184"/>
      <c r="HT7" s="184"/>
      <c r="HU7" s="184"/>
      <c r="HV7" s="184"/>
      <c r="HW7" s="184"/>
      <c r="HX7" s="184"/>
      <c r="HY7" s="184"/>
      <c r="HZ7" s="184"/>
      <c r="IA7" s="184"/>
      <c r="IB7" s="184"/>
      <c r="IC7" s="184"/>
      <c r="ID7" s="184"/>
      <c r="IE7" s="184"/>
      <c r="IF7" s="184"/>
      <c r="IG7" s="184"/>
      <c r="IH7" s="184"/>
      <c r="II7" s="184"/>
      <c r="IJ7" s="184"/>
      <c r="IK7" s="184"/>
      <c r="IL7" s="184"/>
      <c r="IM7" s="184"/>
      <c r="IN7" s="184"/>
      <c r="IO7" s="184"/>
      <c r="IP7" s="184"/>
      <c r="IQ7" s="184"/>
      <c r="IR7" s="184"/>
      <c r="IS7" s="184"/>
      <c r="IT7" s="184"/>
      <c r="IU7" s="184"/>
    </row>
    <row r="8" spans="1:255" s="66" customFormat="1" ht="21" customHeight="1">
      <c r="A8" s="185" t="s">
        <v>15</v>
      </c>
      <c r="B8" s="186">
        <f t="shared" si="0"/>
        <v>1841</v>
      </c>
      <c r="C8" s="186"/>
      <c r="D8" s="186">
        <v>654</v>
      </c>
      <c r="E8" s="186">
        <v>1187</v>
      </c>
      <c r="F8" s="184"/>
      <c r="G8" s="184"/>
      <c r="H8" s="184"/>
      <c r="I8" s="184"/>
      <c r="J8" s="184"/>
      <c r="K8" s="184"/>
      <c r="L8" s="184"/>
      <c r="M8" s="184"/>
      <c r="N8" s="184"/>
      <c r="O8" s="184"/>
      <c r="P8" s="184"/>
      <c r="Q8" s="184"/>
      <c r="R8" s="184"/>
      <c r="S8" s="184"/>
      <c r="T8" s="184"/>
      <c r="U8" s="184"/>
      <c r="V8" s="189"/>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CY8" s="184"/>
      <c r="CZ8" s="184"/>
      <c r="DA8" s="184"/>
      <c r="DB8" s="184"/>
      <c r="DC8" s="184"/>
      <c r="DD8" s="184"/>
      <c r="DE8" s="184"/>
      <c r="DF8" s="184"/>
      <c r="DG8" s="184"/>
      <c r="DH8" s="184"/>
      <c r="DI8" s="184"/>
      <c r="DJ8" s="184"/>
      <c r="DK8" s="184"/>
      <c r="DL8" s="184"/>
      <c r="DM8" s="184"/>
      <c r="DN8" s="184"/>
      <c r="DO8" s="184"/>
      <c r="DP8" s="184"/>
      <c r="DQ8" s="184"/>
      <c r="DR8" s="184"/>
      <c r="DS8" s="184"/>
      <c r="DT8" s="184"/>
      <c r="DU8" s="184"/>
      <c r="DV8" s="184"/>
      <c r="DW8" s="184"/>
      <c r="DX8" s="184"/>
      <c r="DY8" s="184"/>
      <c r="DZ8" s="184"/>
      <c r="EA8" s="184"/>
      <c r="EB8" s="184"/>
      <c r="EC8" s="184"/>
      <c r="ED8" s="184"/>
      <c r="EE8" s="184"/>
      <c r="EF8" s="184"/>
      <c r="EG8" s="184"/>
      <c r="EH8" s="184"/>
      <c r="EI8" s="184"/>
      <c r="EJ8" s="184"/>
      <c r="EK8" s="184"/>
      <c r="EL8" s="184"/>
      <c r="EM8" s="184"/>
      <c r="EN8" s="184"/>
      <c r="EO8" s="184"/>
      <c r="EP8" s="184"/>
      <c r="EQ8" s="184"/>
      <c r="ER8" s="184"/>
      <c r="ES8" s="184"/>
      <c r="ET8" s="184"/>
      <c r="EU8" s="184"/>
      <c r="EV8" s="184"/>
      <c r="EW8" s="184"/>
      <c r="EX8" s="184"/>
      <c r="EY8" s="184"/>
      <c r="EZ8" s="184"/>
      <c r="FA8" s="184"/>
      <c r="FB8" s="184"/>
      <c r="FC8" s="184"/>
      <c r="FD8" s="184"/>
      <c r="FE8" s="184"/>
      <c r="FF8" s="184"/>
      <c r="FG8" s="184"/>
      <c r="FH8" s="184"/>
      <c r="FI8" s="184"/>
      <c r="FJ8" s="184"/>
      <c r="FK8" s="184"/>
      <c r="FL8" s="184"/>
      <c r="FM8" s="184"/>
      <c r="FN8" s="184"/>
      <c r="FO8" s="184"/>
      <c r="FP8" s="184"/>
      <c r="FQ8" s="184"/>
      <c r="FR8" s="184"/>
      <c r="FS8" s="184"/>
      <c r="FT8" s="184"/>
      <c r="FU8" s="184"/>
      <c r="FV8" s="184"/>
      <c r="FW8" s="184"/>
      <c r="FX8" s="184"/>
      <c r="FY8" s="184"/>
      <c r="FZ8" s="184"/>
      <c r="GA8" s="184"/>
      <c r="GB8" s="184"/>
      <c r="GC8" s="184"/>
      <c r="GD8" s="184"/>
      <c r="GE8" s="184"/>
      <c r="GF8" s="184"/>
      <c r="GG8" s="184"/>
      <c r="GH8" s="184"/>
      <c r="GI8" s="184"/>
      <c r="GJ8" s="184"/>
      <c r="GK8" s="184"/>
      <c r="GL8" s="184"/>
      <c r="GM8" s="184"/>
      <c r="GN8" s="184"/>
      <c r="GO8" s="184"/>
      <c r="GP8" s="184"/>
      <c r="GQ8" s="184"/>
      <c r="GR8" s="184"/>
      <c r="GS8" s="184"/>
      <c r="GT8" s="184"/>
      <c r="GU8" s="184"/>
      <c r="GV8" s="184"/>
      <c r="GW8" s="184"/>
      <c r="GX8" s="184"/>
      <c r="GY8" s="184"/>
      <c r="GZ8" s="184"/>
      <c r="HA8" s="184"/>
      <c r="HB8" s="184"/>
      <c r="HC8" s="184"/>
      <c r="HD8" s="184"/>
      <c r="HE8" s="184"/>
      <c r="HF8" s="184"/>
      <c r="HG8" s="184"/>
      <c r="HH8" s="184"/>
      <c r="HI8" s="184"/>
      <c r="HJ8" s="184"/>
      <c r="HK8" s="184"/>
      <c r="HL8" s="184"/>
      <c r="HM8" s="184"/>
      <c r="HN8" s="184"/>
      <c r="HO8" s="184"/>
      <c r="HP8" s="184"/>
      <c r="HQ8" s="184"/>
      <c r="HR8" s="184"/>
      <c r="HS8" s="184"/>
      <c r="HT8" s="184"/>
      <c r="HU8" s="184"/>
      <c r="HV8" s="184"/>
      <c r="HW8" s="184"/>
      <c r="HX8" s="184"/>
      <c r="HY8" s="184"/>
      <c r="HZ8" s="184"/>
      <c r="IA8" s="184"/>
      <c r="IB8" s="184"/>
      <c r="IC8" s="184"/>
      <c r="ID8" s="184"/>
      <c r="IE8" s="184"/>
      <c r="IF8" s="184"/>
      <c r="IG8" s="184"/>
      <c r="IH8" s="184"/>
      <c r="II8" s="184"/>
      <c r="IJ8" s="184"/>
      <c r="IK8" s="184"/>
      <c r="IL8" s="184"/>
      <c r="IM8" s="184"/>
      <c r="IN8" s="184"/>
      <c r="IO8" s="184"/>
      <c r="IP8" s="184"/>
      <c r="IQ8" s="184"/>
      <c r="IR8" s="184"/>
      <c r="IS8" s="184"/>
      <c r="IT8" s="184"/>
      <c r="IU8" s="184"/>
    </row>
    <row r="9" spans="1:255" s="66" customFormat="1" ht="21" customHeight="1">
      <c r="A9" s="185" t="s">
        <v>16</v>
      </c>
      <c r="B9" s="186">
        <f t="shared" si="0"/>
        <v>2668</v>
      </c>
      <c r="C9" s="186"/>
      <c r="D9" s="186">
        <v>508</v>
      </c>
      <c r="E9" s="186">
        <v>2160</v>
      </c>
      <c r="F9" s="184"/>
      <c r="G9" s="184"/>
      <c r="H9" s="184"/>
      <c r="I9" s="184"/>
      <c r="J9" s="184"/>
      <c r="K9" s="184"/>
      <c r="L9" s="184"/>
      <c r="M9" s="184"/>
      <c r="N9" s="184"/>
      <c r="O9" s="184"/>
      <c r="P9" s="184"/>
      <c r="Q9" s="184"/>
      <c r="R9" s="184"/>
      <c r="S9" s="184"/>
      <c r="T9" s="184"/>
      <c r="U9" s="184"/>
      <c r="V9" s="189"/>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4"/>
      <c r="DD9" s="184"/>
      <c r="DE9" s="184"/>
      <c r="DF9" s="184"/>
      <c r="DG9" s="184"/>
      <c r="DH9" s="184"/>
      <c r="DI9" s="184"/>
      <c r="DJ9" s="184"/>
      <c r="DK9" s="184"/>
      <c r="DL9" s="184"/>
      <c r="DM9" s="184"/>
      <c r="DN9" s="184"/>
      <c r="DO9" s="184"/>
      <c r="DP9" s="184"/>
      <c r="DQ9" s="184"/>
      <c r="DR9" s="184"/>
      <c r="DS9" s="184"/>
      <c r="DT9" s="184"/>
      <c r="DU9" s="184"/>
      <c r="DV9" s="184"/>
      <c r="DW9" s="184"/>
      <c r="DX9" s="184"/>
      <c r="DY9" s="184"/>
      <c r="DZ9" s="184"/>
      <c r="EA9" s="184"/>
      <c r="EB9" s="184"/>
      <c r="EC9" s="184"/>
      <c r="ED9" s="184"/>
      <c r="EE9" s="184"/>
      <c r="EF9" s="184"/>
      <c r="EG9" s="184"/>
      <c r="EH9" s="184"/>
      <c r="EI9" s="184"/>
      <c r="EJ9" s="184"/>
      <c r="EK9" s="184"/>
      <c r="EL9" s="184"/>
      <c r="EM9" s="184"/>
      <c r="EN9" s="184"/>
      <c r="EO9" s="184"/>
      <c r="EP9" s="184"/>
      <c r="EQ9" s="184"/>
      <c r="ER9" s="184"/>
      <c r="ES9" s="184"/>
      <c r="ET9" s="184"/>
      <c r="EU9" s="184"/>
      <c r="EV9" s="184"/>
      <c r="EW9" s="184"/>
      <c r="EX9" s="184"/>
      <c r="EY9" s="184"/>
      <c r="EZ9" s="184"/>
      <c r="FA9" s="184"/>
      <c r="FB9" s="184"/>
      <c r="FC9" s="184"/>
      <c r="FD9" s="184"/>
      <c r="FE9" s="184"/>
      <c r="FF9" s="184"/>
      <c r="FG9" s="184"/>
      <c r="FH9" s="184"/>
      <c r="FI9" s="184"/>
      <c r="FJ9" s="184"/>
      <c r="FK9" s="184"/>
      <c r="FL9" s="184"/>
      <c r="FM9" s="184"/>
      <c r="FN9" s="184"/>
      <c r="FO9" s="184"/>
      <c r="FP9" s="184"/>
      <c r="FQ9" s="184"/>
      <c r="FR9" s="184"/>
      <c r="FS9" s="184"/>
      <c r="FT9" s="184"/>
      <c r="FU9" s="184"/>
      <c r="FV9" s="184"/>
      <c r="FW9" s="184"/>
      <c r="FX9" s="184"/>
      <c r="FY9" s="184"/>
      <c r="FZ9" s="184"/>
      <c r="GA9" s="184"/>
      <c r="GB9" s="184"/>
      <c r="GC9" s="184"/>
      <c r="GD9" s="184"/>
      <c r="GE9" s="184"/>
      <c r="GF9" s="184"/>
      <c r="GG9" s="184"/>
      <c r="GH9" s="184"/>
      <c r="GI9" s="184"/>
      <c r="GJ9" s="184"/>
      <c r="GK9" s="184"/>
      <c r="GL9" s="184"/>
      <c r="GM9" s="184"/>
      <c r="GN9" s="184"/>
      <c r="GO9" s="184"/>
      <c r="GP9" s="184"/>
      <c r="GQ9" s="184"/>
      <c r="GR9" s="184"/>
      <c r="GS9" s="184"/>
      <c r="GT9" s="184"/>
      <c r="GU9" s="184"/>
      <c r="GV9" s="184"/>
      <c r="GW9" s="184"/>
      <c r="GX9" s="184"/>
      <c r="GY9" s="184"/>
      <c r="GZ9" s="184"/>
      <c r="HA9" s="184"/>
      <c r="HB9" s="184"/>
      <c r="HC9" s="184"/>
      <c r="HD9" s="184"/>
      <c r="HE9" s="184"/>
      <c r="HF9" s="184"/>
      <c r="HG9" s="184"/>
      <c r="HH9" s="184"/>
      <c r="HI9" s="184"/>
      <c r="HJ9" s="184"/>
      <c r="HK9" s="184"/>
      <c r="HL9" s="184"/>
      <c r="HM9" s="184"/>
      <c r="HN9" s="184"/>
      <c r="HO9" s="184"/>
      <c r="HP9" s="184"/>
      <c r="HQ9" s="184"/>
      <c r="HR9" s="184"/>
      <c r="HS9" s="184"/>
      <c r="HT9" s="184"/>
      <c r="HU9" s="184"/>
      <c r="HV9" s="184"/>
      <c r="HW9" s="184"/>
      <c r="HX9" s="184"/>
      <c r="HY9" s="184"/>
      <c r="HZ9" s="184"/>
      <c r="IA9" s="184"/>
      <c r="IB9" s="184"/>
      <c r="IC9" s="184"/>
      <c r="ID9" s="184"/>
      <c r="IE9" s="184"/>
      <c r="IF9" s="184"/>
      <c r="IG9" s="184"/>
      <c r="IH9" s="184"/>
      <c r="II9" s="184"/>
      <c r="IJ9" s="184"/>
      <c r="IK9" s="184"/>
      <c r="IL9" s="184"/>
      <c r="IM9" s="184"/>
      <c r="IN9" s="184"/>
      <c r="IO9" s="184"/>
      <c r="IP9" s="184"/>
      <c r="IQ9" s="184"/>
      <c r="IR9" s="184"/>
      <c r="IS9" s="184"/>
      <c r="IT9" s="184"/>
      <c r="IU9" s="184"/>
    </row>
    <row r="10" spans="1:255" s="66" customFormat="1" ht="21" customHeight="1">
      <c r="A10" s="185" t="s">
        <v>17</v>
      </c>
      <c r="B10" s="186">
        <f t="shared" si="0"/>
        <v>3064</v>
      </c>
      <c r="C10" s="186"/>
      <c r="D10" s="186">
        <v>452</v>
      </c>
      <c r="E10" s="186">
        <v>2612</v>
      </c>
      <c r="F10" s="184"/>
      <c r="G10" s="184"/>
      <c r="H10" s="184"/>
      <c r="I10" s="184"/>
      <c r="J10" s="184"/>
      <c r="K10" s="184"/>
      <c r="L10" s="184"/>
      <c r="M10" s="184"/>
      <c r="N10" s="184"/>
      <c r="O10" s="184"/>
      <c r="P10" s="184"/>
      <c r="Q10" s="184"/>
      <c r="R10" s="184"/>
      <c r="S10" s="184"/>
      <c r="T10" s="184"/>
      <c r="U10" s="184"/>
      <c r="V10" s="189"/>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4"/>
      <c r="CG10" s="184"/>
      <c r="CH10" s="184"/>
      <c r="CI10" s="184"/>
      <c r="CJ10" s="184"/>
      <c r="CK10" s="184"/>
      <c r="CL10" s="184"/>
      <c r="CM10" s="184"/>
      <c r="CN10" s="184"/>
      <c r="CO10" s="184"/>
      <c r="CP10" s="184"/>
      <c r="CQ10" s="184"/>
      <c r="CR10" s="184"/>
      <c r="CS10" s="184"/>
      <c r="CT10" s="184"/>
      <c r="CU10" s="184"/>
      <c r="CV10" s="184"/>
      <c r="CW10" s="184"/>
      <c r="CX10" s="184"/>
      <c r="CY10" s="184"/>
      <c r="CZ10" s="184"/>
      <c r="DA10" s="184"/>
      <c r="DB10" s="184"/>
      <c r="DC10" s="184"/>
      <c r="DD10" s="184"/>
      <c r="DE10" s="184"/>
      <c r="DF10" s="184"/>
      <c r="DG10" s="184"/>
      <c r="DH10" s="184"/>
      <c r="DI10" s="184"/>
      <c r="DJ10" s="184"/>
      <c r="DK10" s="184"/>
      <c r="DL10" s="184"/>
      <c r="DM10" s="184"/>
      <c r="DN10" s="184"/>
      <c r="DO10" s="184"/>
      <c r="DP10" s="184"/>
      <c r="DQ10" s="184"/>
      <c r="DR10" s="184"/>
      <c r="DS10" s="184"/>
      <c r="DT10" s="184"/>
      <c r="DU10" s="184"/>
      <c r="DV10" s="184"/>
      <c r="DW10" s="184"/>
      <c r="DX10" s="184"/>
      <c r="DY10" s="184"/>
      <c r="DZ10" s="184"/>
      <c r="EA10" s="184"/>
      <c r="EB10" s="184"/>
      <c r="EC10" s="184"/>
      <c r="ED10" s="184"/>
      <c r="EE10" s="184"/>
      <c r="EF10" s="184"/>
      <c r="EG10" s="184"/>
      <c r="EH10" s="184"/>
      <c r="EI10" s="184"/>
      <c r="EJ10" s="184"/>
      <c r="EK10" s="184"/>
      <c r="EL10" s="184"/>
      <c r="EM10" s="184"/>
      <c r="EN10" s="184"/>
      <c r="EO10" s="184"/>
      <c r="EP10" s="184"/>
      <c r="EQ10" s="184"/>
      <c r="ER10" s="184"/>
      <c r="ES10" s="184"/>
      <c r="ET10" s="184"/>
      <c r="EU10" s="184"/>
      <c r="EV10" s="184"/>
      <c r="EW10" s="184"/>
      <c r="EX10" s="184"/>
      <c r="EY10" s="184"/>
      <c r="EZ10" s="184"/>
      <c r="FA10" s="184"/>
      <c r="FB10" s="184"/>
      <c r="FC10" s="184"/>
      <c r="FD10" s="184"/>
      <c r="FE10" s="184"/>
      <c r="FF10" s="184"/>
      <c r="FG10" s="184"/>
      <c r="FH10" s="184"/>
      <c r="FI10" s="184"/>
      <c r="FJ10" s="184"/>
      <c r="FK10" s="184"/>
      <c r="FL10" s="184"/>
      <c r="FM10" s="184"/>
      <c r="FN10" s="184"/>
      <c r="FO10" s="184"/>
      <c r="FP10" s="184"/>
      <c r="FQ10" s="184"/>
      <c r="FR10" s="184"/>
      <c r="FS10" s="184"/>
      <c r="FT10" s="184"/>
      <c r="FU10" s="184"/>
      <c r="FV10" s="184"/>
      <c r="FW10" s="184"/>
      <c r="FX10" s="184"/>
      <c r="FY10" s="184"/>
      <c r="FZ10" s="184"/>
      <c r="GA10" s="184"/>
      <c r="GB10" s="184"/>
      <c r="GC10" s="184"/>
      <c r="GD10" s="184"/>
      <c r="GE10" s="184"/>
      <c r="GF10" s="184"/>
      <c r="GG10" s="184"/>
      <c r="GH10" s="184"/>
      <c r="GI10" s="184"/>
      <c r="GJ10" s="184"/>
      <c r="GK10" s="184"/>
      <c r="GL10" s="184"/>
      <c r="GM10" s="184"/>
      <c r="GN10" s="184"/>
      <c r="GO10" s="184"/>
      <c r="GP10" s="184"/>
      <c r="GQ10" s="184"/>
      <c r="GR10" s="184"/>
      <c r="GS10" s="184"/>
      <c r="GT10" s="184"/>
      <c r="GU10" s="184"/>
      <c r="GV10" s="184"/>
      <c r="GW10" s="184"/>
      <c r="GX10" s="184"/>
      <c r="GY10" s="184"/>
      <c r="GZ10" s="184"/>
      <c r="HA10" s="184"/>
      <c r="HB10" s="184"/>
      <c r="HC10" s="184"/>
      <c r="HD10" s="184"/>
      <c r="HE10" s="184"/>
      <c r="HF10" s="184"/>
      <c r="HG10" s="184"/>
      <c r="HH10" s="184"/>
      <c r="HI10" s="184"/>
      <c r="HJ10" s="184"/>
      <c r="HK10" s="184"/>
      <c r="HL10" s="184"/>
      <c r="HM10" s="184"/>
      <c r="HN10" s="184"/>
      <c r="HO10" s="184"/>
      <c r="HP10" s="184"/>
      <c r="HQ10" s="184"/>
      <c r="HR10" s="184"/>
      <c r="HS10" s="184"/>
      <c r="HT10" s="184"/>
      <c r="HU10" s="184"/>
      <c r="HV10" s="184"/>
      <c r="HW10" s="184"/>
      <c r="HX10" s="184"/>
      <c r="HY10" s="184"/>
      <c r="HZ10" s="184"/>
      <c r="IA10" s="184"/>
      <c r="IB10" s="184"/>
      <c r="IC10" s="184"/>
      <c r="ID10" s="184"/>
      <c r="IE10" s="184"/>
      <c r="IF10" s="184"/>
      <c r="IG10" s="184"/>
      <c r="IH10" s="184"/>
      <c r="II10" s="184"/>
      <c r="IJ10" s="184"/>
      <c r="IK10" s="184"/>
      <c r="IL10" s="184"/>
      <c r="IM10" s="184"/>
      <c r="IN10" s="184"/>
      <c r="IO10" s="184"/>
      <c r="IP10" s="184"/>
      <c r="IQ10" s="184"/>
      <c r="IR10" s="184"/>
      <c r="IS10" s="184"/>
      <c r="IT10" s="184"/>
      <c r="IU10" s="184"/>
    </row>
    <row r="11" spans="1:255" s="66" customFormat="1" ht="21" customHeight="1">
      <c r="A11" s="185" t="s">
        <v>18</v>
      </c>
      <c r="B11" s="186">
        <f t="shared" si="0"/>
        <v>3756</v>
      </c>
      <c r="C11" s="186"/>
      <c r="D11" s="186">
        <v>661</v>
      </c>
      <c r="E11" s="186">
        <v>3095</v>
      </c>
      <c r="F11" s="184"/>
      <c r="G11" s="184"/>
      <c r="H11" s="184"/>
      <c r="I11" s="184"/>
      <c r="J11" s="184"/>
      <c r="K11" s="184"/>
      <c r="L11" s="184"/>
      <c r="M11" s="184"/>
      <c r="N11" s="184"/>
      <c r="O11" s="184"/>
      <c r="P11" s="184"/>
      <c r="Q11" s="184"/>
      <c r="R11" s="184"/>
      <c r="S11" s="184"/>
      <c r="T11" s="184"/>
      <c r="U11" s="184"/>
      <c r="V11" s="189"/>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c r="CC11" s="184"/>
      <c r="CD11" s="184"/>
      <c r="CE11" s="184"/>
      <c r="CF11" s="184"/>
      <c r="CG11" s="184"/>
      <c r="CH11" s="184"/>
      <c r="CI11" s="184"/>
      <c r="CJ11" s="184"/>
      <c r="CK11" s="184"/>
      <c r="CL11" s="184"/>
      <c r="CM11" s="184"/>
      <c r="CN11" s="184"/>
      <c r="CO11" s="184"/>
      <c r="CP11" s="184"/>
      <c r="CQ11" s="184"/>
      <c r="CR11" s="184"/>
      <c r="CS11" s="184"/>
      <c r="CT11" s="184"/>
      <c r="CU11" s="184"/>
      <c r="CV11" s="184"/>
      <c r="CW11" s="184"/>
      <c r="CX11" s="184"/>
      <c r="CY11" s="184"/>
      <c r="CZ11" s="184"/>
      <c r="DA11" s="184"/>
      <c r="DB11" s="184"/>
      <c r="DC11" s="184"/>
      <c r="DD11" s="184"/>
      <c r="DE11" s="184"/>
      <c r="DF11" s="184"/>
      <c r="DG11" s="184"/>
      <c r="DH11" s="184"/>
      <c r="DI11" s="184"/>
      <c r="DJ11" s="184"/>
      <c r="DK11" s="184"/>
      <c r="DL11" s="184"/>
      <c r="DM11" s="184"/>
      <c r="DN11" s="184"/>
      <c r="DO11" s="184"/>
      <c r="DP11" s="184"/>
      <c r="DQ11" s="184"/>
      <c r="DR11" s="184"/>
      <c r="DS11" s="184"/>
      <c r="DT11" s="184"/>
      <c r="DU11" s="184"/>
      <c r="DV11" s="184"/>
      <c r="DW11" s="184"/>
      <c r="DX11" s="184"/>
      <c r="DY11" s="184"/>
      <c r="DZ11" s="184"/>
      <c r="EA11" s="184"/>
      <c r="EB11" s="184"/>
      <c r="EC11" s="184"/>
      <c r="ED11" s="184"/>
      <c r="EE11" s="184"/>
      <c r="EF11" s="184"/>
      <c r="EG11" s="184"/>
      <c r="EH11" s="184"/>
      <c r="EI11" s="184"/>
      <c r="EJ11" s="184"/>
      <c r="EK11" s="184"/>
      <c r="EL11" s="184"/>
      <c r="EM11" s="184"/>
      <c r="EN11" s="184"/>
      <c r="EO11" s="184"/>
      <c r="EP11" s="184"/>
      <c r="EQ11" s="184"/>
      <c r="ER11" s="184"/>
      <c r="ES11" s="184"/>
      <c r="ET11" s="184"/>
      <c r="EU11" s="184"/>
      <c r="EV11" s="184"/>
      <c r="EW11" s="184"/>
      <c r="EX11" s="184"/>
      <c r="EY11" s="184"/>
      <c r="EZ11" s="184"/>
      <c r="FA11" s="184"/>
      <c r="FB11" s="184"/>
      <c r="FC11" s="184"/>
      <c r="FD11" s="184"/>
      <c r="FE11" s="184"/>
      <c r="FF11" s="184"/>
      <c r="FG11" s="184"/>
      <c r="FH11" s="184"/>
      <c r="FI11" s="184"/>
      <c r="FJ11" s="184"/>
      <c r="FK11" s="184"/>
      <c r="FL11" s="184"/>
      <c r="FM11" s="184"/>
      <c r="FN11" s="184"/>
      <c r="FO11" s="184"/>
      <c r="FP11" s="184"/>
      <c r="FQ11" s="184"/>
      <c r="FR11" s="184"/>
      <c r="FS11" s="184"/>
      <c r="FT11" s="184"/>
      <c r="FU11" s="184"/>
      <c r="FV11" s="184"/>
      <c r="FW11" s="184"/>
      <c r="FX11" s="184"/>
      <c r="FY11" s="184"/>
      <c r="FZ11" s="184"/>
      <c r="GA11" s="184"/>
      <c r="GB11" s="184"/>
      <c r="GC11" s="184"/>
      <c r="GD11" s="184"/>
      <c r="GE11" s="184"/>
      <c r="GF11" s="184"/>
      <c r="GG11" s="184"/>
      <c r="GH11" s="184"/>
      <c r="GI11" s="184"/>
      <c r="GJ11" s="184"/>
      <c r="GK11" s="184"/>
      <c r="GL11" s="184"/>
      <c r="GM11" s="184"/>
      <c r="GN11" s="184"/>
      <c r="GO11" s="184"/>
      <c r="GP11" s="184"/>
      <c r="GQ11" s="184"/>
      <c r="GR11" s="184"/>
      <c r="GS11" s="184"/>
      <c r="GT11" s="184"/>
      <c r="GU11" s="184"/>
      <c r="GV11" s="184"/>
      <c r="GW11" s="184"/>
      <c r="GX11" s="184"/>
      <c r="GY11" s="184"/>
      <c r="GZ11" s="184"/>
      <c r="HA11" s="184"/>
      <c r="HB11" s="184"/>
      <c r="HC11" s="184"/>
      <c r="HD11" s="184"/>
      <c r="HE11" s="184"/>
      <c r="HF11" s="184"/>
      <c r="HG11" s="184"/>
      <c r="HH11" s="184"/>
      <c r="HI11" s="184"/>
      <c r="HJ11" s="184"/>
      <c r="HK11" s="184"/>
      <c r="HL11" s="184"/>
      <c r="HM11" s="184"/>
      <c r="HN11" s="184"/>
      <c r="HO11" s="184"/>
      <c r="HP11" s="184"/>
      <c r="HQ11" s="184"/>
      <c r="HR11" s="184"/>
      <c r="HS11" s="184"/>
      <c r="HT11" s="184"/>
      <c r="HU11" s="184"/>
      <c r="HV11" s="184"/>
      <c r="HW11" s="184"/>
      <c r="HX11" s="184"/>
      <c r="HY11" s="184"/>
      <c r="HZ11" s="184"/>
      <c r="IA11" s="184"/>
      <c r="IB11" s="184"/>
      <c r="IC11" s="184"/>
      <c r="ID11" s="184"/>
      <c r="IE11" s="184"/>
      <c r="IF11" s="184"/>
      <c r="IG11" s="184"/>
      <c r="IH11" s="184"/>
      <c r="II11" s="184"/>
      <c r="IJ11" s="184"/>
      <c r="IK11" s="184"/>
      <c r="IL11" s="184"/>
      <c r="IM11" s="184"/>
      <c r="IN11" s="184"/>
      <c r="IO11" s="184"/>
      <c r="IP11" s="184"/>
      <c r="IQ11" s="184"/>
      <c r="IR11" s="184"/>
      <c r="IS11" s="184"/>
      <c r="IT11" s="184"/>
      <c r="IU11" s="184"/>
    </row>
    <row r="12" spans="1:255" s="66" customFormat="1" ht="21" customHeight="1">
      <c r="A12" s="185" t="s">
        <v>19</v>
      </c>
      <c r="B12" s="186">
        <f t="shared" si="0"/>
        <v>4634</v>
      </c>
      <c r="C12" s="186"/>
      <c r="D12" s="186">
        <v>851</v>
      </c>
      <c r="E12" s="186">
        <v>3783</v>
      </c>
      <c r="F12" s="184"/>
      <c r="G12" s="184"/>
      <c r="H12" s="184"/>
      <c r="I12" s="184"/>
      <c r="J12" s="184"/>
      <c r="K12" s="184"/>
      <c r="L12" s="184"/>
      <c r="M12" s="184"/>
      <c r="N12" s="184"/>
      <c r="O12" s="184"/>
      <c r="P12" s="184"/>
      <c r="Q12" s="184"/>
      <c r="R12" s="184"/>
      <c r="S12" s="184"/>
      <c r="T12" s="184"/>
      <c r="U12" s="184"/>
      <c r="V12" s="189"/>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184"/>
      <c r="CO12" s="184"/>
      <c r="CP12" s="184"/>
      <c r="CQ12" s="184"/>
      <c r="CR12" s="184"/>
      <c r="CS12" s="184"/>
      <c r="CT12" s="184"/>
      <c r="CU12" s="184"/>
      <c r="CV12" s="184"/>
      <c r="CW12" s="184"/>
      <c r="CX12" s="184"/>
      <c r="CY12" s="184"/>
      <c r="CZ12" s="184"/>
      <c r="DA12" s="184"/>
      <c r="DB12" s="184"/>
      <c r="DC12" s="184"/>
      <c r="DD12" s="184"/>
      <c r="DE12" s="184"/>
      <c r="DF12" s="184"/>
      <c r="DG12" s="184"/>
      <c r="DH12" s="184"/>
      <c r="DI12" s="184"/>
      <c r="DJ12" s="184"/>
      <c r="DK12" s="184"/>
      <c r="DL12" s="184"/>
      <c r="DM12" s="184"/>
      <c r="DN12" s="184"/>
      <c r="DO12" s="184"/>
      <c r="DP12" s="184"/>
      <c r="DQ12" s="184"/>
      <c r="DR12" s="184"/>
      <c r="DS12" s="184"/>
      <c r="DT12" s="184"/>
      <c r="DU12" s="184"/>
      <c r="DV12" s="184"/>
      <c r="DW12" s="184"/>
      <c r="DX12" s="184"/>
      <c r="DY12" s="184"/>
      <c r="DZ12" s="184"/>
      <c r="EA12" s="184"/>
      <c r="EB12" s="184"/>
      <c r="EC12" s="184"/>
      <c r="ED12" s="184"/>
      <c r="EE12" s="184"/>
      <c r="EF12" s="184"/>
      <c r="EG12" s="184"/>
      <c r="EH12" s="184"/>
      <c r="EI12" s="184"/>
      <c r="EJ12" s="184"/>
      <c r="EK12" s="184"/>
      <c r="EL12" s="184"/>
      <c r="EM12" s="184"/>
      <c r="EN12" s="184"/>
      <c r="EO12" s="184"/>
      <c r="EP12" s="184"/>
      <c r="EQ12" s="184"/>
      <c r="ER12" s="184"/>
      <c r="ES12" s="184"/>
      <c r="ET12" s="184"/>
      <c r="EU12" s="184"/>
      <c r="EV12" s="184"/>
      <c r="EW12" s="184"/>
      <c r="EX12" s="184"/>
      <c r="EY12" s="184"/>
      <c r="EZ12" s="184"/>
      <c r="FA12" s="184"/>
      <c r="FB12" s="184"/>
      <c r="FC12" s="184"/>
      <c r="FD12" s="184"/>
      <c r="FE12" s="184"/>
      <c r="FF12" s="184"/>
      <c r="FG12" s="184"/>
      <c r="FH12" s="184"/>
      <c r="FI12" s="184"/>
      <c r="FJ12" s="184"/>
      <c r="FK12" s="184"/>
      <c r="FL12" s="184"/>
      <c r="FM12" s="184"/>
      <c r="FN12" s="184"/>
      <c r="FO12" s="184"/>
      <c r="FP12" s="184"/>
      <c r="FQ12" s="184"/>
      <c r="FR12" s="184"/>
      <c r="FS12" s="184"/>
      <c r="FT12" s="184"/>
      <c r="FU12" s="184"/>
      <c r="FV12" s="184"/>
      <c r="FW12" s="184"/>
      <c r="FX12" s="184"/>
      <c r="FY12" s="184"/>
      <c r="FZ12" s="184"/>
      <c r="GA12" s="184"/>
      <c r="GB12" s="184"/>
      <c r="GC12" s="184"/>
      <c r="GD12" s="184"/>
      <c r="GE12" s="184"/>
      <c r="GF12" s="184"/>
      <c r="GG12" s="184"/>
      <c r="GH12" s="184"/>
      <c r="GI12" s="184"/>
      <c r="GJ12" s="184"/>
      <c r="GK12" s="184"/>
      <c r="GL12" s="184"/>
      <c r="GM12" s="184"/>
      <c r="GN12" s="184"/>
      <c r="GO12" s="184"/>
      <c r="GP12" s="184"/>
      <c r="GQ12" s="184"/>
      <c r="GR12" s="184"/>
      <c r="GS12" s="184"/>
      <c r="GT12" s="184"/>
      <c r="GU12" s="184"/>
      <c r="GV12" s="184"/>
      <c r="GW12" s="184"/>
      <c r="GX12" s="184"/>
      <c r="GY12" s="184"/>
      <c r="GZ12" s="184"/>
      <c r="HA12" s="184"/>
      <c r="HB12" s="184"/>
      <c r="HC12" s="184"/>
      <c r="HD12" s="184"/>
      <c r="HE12" s="184"/>
      <c r="HF12" s="184"/>
      <c r="HG12" s="184"/>
      <c r="HH12" s="184"/>
      <c r="HI12" s="184"/>
      <c r="HJ12" s="184"/>
      <c r="HK12" s="184"/>
      <c r="HL12" s="184"/>
      <c r="HM12" s="184"/>
      <c r="HN12" s="184"/>
      <c r="HO12" s="184"/>
      <c r="HP12" s="184"/>
      <c r="HQ12" s="184"/>
      <c r="HR12" s="184"/>
      <c r="HS12" s="184"/>
      <c r="HT12" s="184"/>
      <c r="HU12" s="184"/>
      <c r="HV12" s="184"/>
      <c r="HW12" s="184"/>
      <c r="HX12" s="184"/>
      <c r="HY12" s="184"/>
      <c r="HZ12" s="184"/>
      <c r="IA12" s="184"/>
      <c r="IB12" s="184"/>
      <c r="IC12" s="184"/>
      <c r="ID12" s="184"/>
      <c r="IE12" s="184"/>
      <c r="IF12" s="184"/>
      <c r="IG12" s="184"/>
      <c r="IH12" s="184"/>
      <c r="II12" s="184"/>
      <c r="IJ12" s="184"/>
      <c r="IK12" s="184"/>
      <c r="IL12" s="184"/>
      <c r="IM12" s="184"/>
      <c r="IN12" s="184"/>
      <c r="IO12" s="184"/>
      <c r="IP12" s="184"/>
      <c r="IQ12" s="184"/>
      <c r="IR12" s="184"/>
      <c r="IS12" s="184"/>
      <c r="IT12" s="184"/>
      <c r="IU12" s="184"/>
    </row>
    <row r="13" spans="1:255" s="66" customFormat="1" ht="21" customHeight="1">
      <c r="A13" s="185" t="s">
        <v>27</v>
      </c>
      <c r="B13" s="186">
        <f t="shared" si="0"/>
        <v>1540</v>
      </c>
      <c r="C13" s="186"/>
      <c r="D13" s="186">
        <v>551</v>
      </c>
      <c r="E13" s="186">
        <v>989</v>
      </c>
      <c r="F13" s="184"/>
      <c r="G13" s="184"/>
      <c r="H13" s="184"/>
      <c r="I13" s="184"/>
      <c r="J13" s="184"/>
      <c r="K13" s="184"/>
      <c r="L13" s="184"/>
      <c r="M13" s="184"/>
      <c r="N13" s="184"/>
      <c r="O13" s="184"/>
      <c r="P13" s="184"/>
      <c r="Q13" s="184"/>
      <c r="R13" s="184"/>
      <c r="S13" s="184"/>
      <c r="T13" s="184"/>
      <c r="U13" s="184"/>
      <c r="V13" s="189"/>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4"/>
      <c r="CP13" s="184"/>
      <c r="CQ13" s="184"/>
      <c r="CR13" s="184"/>
      <c r="CS13" s="184"/>
      <c r="CT13" s="184"/>
      <c r="CU13" s="184"/>
      <c r="CV13" s="184"/>
      <c r="CW13" s="184"/>
      <c r="CX13" s="184"/>
      <c r="CY13" s="184"/>
      <c r="CZ13" s="184"/>
      <c r="DA13" s="184"/>
      <c r="DB13" s="184"/>
      <c r="DC13" s="184"/>
      <c r="DD13" s="184"/>
      <c r="DE13" s="184"/>
      <c r="DF13" s="184"/>
      <c r="DG13" s="184"/>
      <c r="DH13" s="184"/>
      <c r="DI13" s="184"/>
      <c r="DJ13" s="184"/>
      <c r="DK13" s="184"/>
      <c r="DL13" s="184"/>
      <c r="DM13" s="184"/>
      <c r="DN13" s="184"/>
      <c r="DO13" s="184"/>
      <c r="DP13" s="184"/>
      <c r="DQ13" s="184"/>
      <c r="DR13" s="184"/>
      <c r="DS13" s="184"/>
      <c r="DT13" s="184"/>
      <c r="DU13" s="184"/>
      <c r="DV13" s="184"/>
      <c r="DW13" s="184"/>
      <c r="DX13" s="184"/>
      <c r="DY13" s="184"/>
      <c r="DZ13" s="184"/>
      <c r="EA13" s="184"/>
      <c r="EB13" s="184"/>
      <c r="EC13" s="184"/>
      <c r="ED13" s="184"/>
      <c r="EE13" s="184"/>
      <c r="EF13" s="184"/>
      <c r="EG13" s="184"/>
      <c r="EH13" s="184"/>
      <c r="EI13" s="184"/>
      <c r="EJ13" s="184"/>
      <c r="EK13" s="184"/>
      <c r="EL13" s="184"/>
      <c r="EM13" s="184"/>
      <c r="EN13" s="184"/>
      <c r="EO13" s="184"/>
      <c r="EP13" s="184"/>
      <c r="EQ13" s="184"/>
      <c r="ER13" s="184"/>
      <c r="ES13" s="184"/>
      <c r="ET13" s="184"/>
      <c r="EU13" s="184"/>
      <c r="EV13" s="184"/>
      <c r="EW13" s="184"/>
      <c r="EX13" s="184"/>
      <c r="EY13" s="184"/>
      <c r="EZ13" s="184"/>
      <c r="FA13" s="184"/>
      <c r="FB13" s="184"/>
      <c r="FC13" s="184"/>
      <c r="FD13" s="184"/>
      <c r="FE13" s="184"/>
      <c r="FF13" s="184"/>
      <c r="FG13" s="184"/>
      <c r="FH13" s="184"/>
      <c r="FI13" s="184"/>
      <c r="FJ13" s="184"/>
      <c r="FK13" s="184"/>
      <c r="FL13" s="184"/>
      <c r="FM13" s="184"/>
      <c r="FN13" s="184"/>
      <c r="FO13" s="184"/>
      <c r="FP13" s="184"/>
      <c r="FQ13" s="184"/>
      <c r="FR13" s="184"/>
      <c r="FS13" s="184"/>
      <c r="FT13" s="184"/>
      <c r="FU13" s="184"/>
      <c r="FV13" s="184"/>
      <c r="FW13" s="184"/>
      <c r="FX13" s="184"/>
      <c r="FY13" s="184"/>
      <c r="FZ13" s="184"/>
      <c r="GA13" s="184"/>
      <c r="GB13" s="184"/>
      <c r="GC13" s="184"/>
      <c r="GD13" s="184"/>
      <c r="GE13" s="184"/>
      <c r="GF13" s="184"/>
      <c r="GG13" s="184"/>
      <c r="GH13" s="184"/>
      <c r="GI13" s="184"/>
      <c r="GJ13" s="184"/>
      <c r="GK13" s="184"/>
      <c r="GL13" s="184"/>
      <c r="GM13" s="184"/>
      <c r="GN13" s="184"/>
      <c r="GO13" s="184"/>
      <c r="GP13" s="184"/>
      <c r="GQ13" s="184"/>
      <c r="GR13" s="184"/>
      <c r="GS13" s="184"/>
      <c r="GT13" s="184"/>
      <c r="GU13" s="184"/>
      <c r="GV13" s="184"/>
      <c r="GW13" s="184"/>
      <c r="GX13" s="184"/>
      <c r="GY13" s="184"/>
      <c r="GZ13" s="184"/>
      <c r="HA13" s="184"/>
      <c r="HB13" s="184"/>
      <c r="HC13" s="184"/>
      <c r="HD13" s="184"/>
      <c r="HE13" s="184"/>
      <c r="HF13" s="184"/>
      <c r="HG13" s="184"/>
      <c r="HH13" s="184"/>
      <c r="HI13" s="184"/>
      <c r="HJ13" s="184"/>
      <c r="HK13" s="184"/>
      <c r="HL13" s="184"/>
      <c r="HM13" s="184"/>
      <c r="HN13" s="184"/>
      <c r="HO13" s="184"/>
      <c r="HP13" s="184"/>
      <c r="HQ13" s="184"/>
      <c r="HR13" s="184"/>
      <c r="HS13" s="184"/>
      <c r="HT13" s="184"/>
      <c r="HU13" s="184"/>
      <c r="HV13" s="184"/>
      <c r="HW13" s="184"/>
      <c r="HX13" s="184"/>
      <c r="HY13" s="184"/>
      <c r="HZ13" s="184"/>
      <c r="IA13" s="184"/>
      <c r="IB13" s="184"/>
      <c r="IC13" s="184"/>
      <c r="ID13" s="184"/>
      <c r="IE13" s="184"/>
      <c r="IF13" s="184"/>
      <c r="IG13" s="184"/>
      <c r="IH13" s="184"/>
      <c r="II13" s="184"/>
      <c r="IJ13" s="184"/>
      <c r="IK13" s="184"/>
      <c r="IL13" s="184"/>
      <c r="IM13" s="184"/>
      <c r="IN13" s="184"/>
      <c r="IO13" s="184"/>
      <c r="IP13" s="184"/>
      <c r="IQ13" s="184"/>
      <c r="IR13" s="184"/>
      <c r="IS13" s="184"/>
      <c r="IT13" s="184"/>
      <c r="IU13" s="184"/>
    </row>
    <row r="14" spans="1:255" s="66" customFormat="1" ht="21" customHeight="1">
      <c r="A14" s="185" t="s">
        <v>20</v>
      </c>
      <c r="B14" s="186">
        <f t="shared" si="0"/>
        <v>2528</v>
      </c>
      <c r="C14" s="186"/>
      <c r="D14" s="186">
        <v>384</v>
      </c>
      <c r="E14" s="186">
        <v>2144</v>
      </c>
      <c r="F14" s="184"/>
      <c r="G14" s="184"/>
      <c r="H14" s="184"/>
      <c r="I14" s="184"/>
      <c r="J14" s="184"/>
      <c r="K14" s="184"/>
      <c r="L14" s="184"/>
      <c r="M14" s="184"/>
      <c r="N14" s="184"/>
      <c r="O14" s="184"/>
      <c r="P14" s="184"/>
      <c r="Q14" s="184"/>
      <c r="R14" s="184"/>
      <c r="S14" s="184"/>
      <c r="T14" s="184"/>
      <c r="U14" s="184"/>
      <c r="V14" s="189"/>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4"/>
      <c r="DH14" s="184"/>
      <c r="DI14" s="184"/>
      <c r="DJ14" s="184"/>
      <c r="DK14" s="184"/>
      <c r="DL14" s="184"/>
      <c r="DM14" s="184"/>
      <c r="DN14" s="184"/>
      <c r="DO14" s="184"/>
      <c r="DP14" s="184"/>
      <c r="DQ14" s="184"/>
      <c r="DR14" s="184"/>
      <c r="DS14" s="184"/>
      <c r="DT14" s="184"/>
      <c r="DU14" s="184"/>
      <c r="DV14" s="184"/>
      <c r="DW14" s="184"/>
      <c r="DX14" s="184"/>
      <c r="DY14" s="184"/>
      <c r="DZ14" s="184"/>
      <c r="EA14" s="184"/>
      <c r="EB14" s="184"/>
      <c r="EC14" s="184"/>
      <c r="ED14" s="184"/>
      <c r="EE14" s="184"/>
      <c r="EF14" s="184"/>
      <c r="EG14" s="184"/>
      <c r="EH14" s="184"/>
      <c r="EI14" s="184"/>
      <c r="EJ14" s="184"/>
      <c r="EK14" s="184"/>
      <c r="EL14" s="184"/>
      <c r="EM14" s="184"/>
      <c r="EN14" s="184"/>
      <c r="EO14" s="184"/>
      <c r="EP14" s="184"/>
      <c r="EQ14" s="184"/>
      <c r="ER14" s="184"/>
      <c r="ES14" s="184"/>
      <c r="ET14" s="184"/>
      <c r="EU14" s="184"/>
      <c r="EV14" s="184"/>
      <c r="EW14" s="184"/>
      <c r="EX14" s="184"/>
      <c r="EY14" s="184"/>
      <c r="EZ14" s="184"/>
      <c r="FA14" s="184"/>
      <c r="FB14" s="184"/>
      <c r="FC14" s="184"/>
      <c r="FD14" s="184"/>
      <c r="FE14" s="184"/>
      <c r="FF14" s="184"/>
      <c r="FG14" s="184"/>
      <c r="FH14" s="184"/>
      <c r="FI14" s="184"/>
      <c r="FJ14" s="184"/>
      <c r="FK14" s="184"/>
      <c r="FL14" s="184"/>
      <c r="FM14" s="184"/>
      <c r="FN14" s="184"/>
      <c r="FO14" s="184"/>
      <c r="FP14" s="184"/>
      <c r="FQ14" s="184"/>
      <c r="FR14" s="184"/>
      <c r="FS14" s="184"/>
      <c r="FT14" s="184"/>
      <c r="FU14" s="184"/>
      <c r="FV14" s="184"/>
      <c r="FW14" s="184"/>
      <c r="FX14" s="184"/>
      <c r="FY14" s="184"/>
      <c r="FZ14" s="184"/>
      <c r="GA14" s="184"/>
      <c r="GB14" s="184"/>
      <c r="GC14" s="184"/>
      <c r="GD14" s="184"/>
      <c r="GE14" s="184"/>
      <c r="GF14" s="184"/>
      <c r="GG14" s="184"/>
      <c r="GH14" s="184"/>
      <c r="GI14" s="184"/>
      <c r="GJ14" s="184"/>
      <c r="GK14" s="184"/>
      <c r="GL14" s="184"/>
      <c r="GM14" s="184"/>
      <c r="GN14" s="184"/>
      <c r="GO14" s="184"/>
      <c r="GP14" s="184"/>
      <c r="GQ14" s="184"/>
      <c r="GR14" s="184"/>
      <c r="GS14" s="184"/>
      <c r="GT14" s="184"/>
      <c r="GU14" s="184"/>
      <c r="GV14" s="184"/>
      <c r="GW14" s="184"/>
      <c r="GX14" s="184"/>
      <c r="GY14" s="184"/>
      <c r="GZ14" s="184"/>
      <c r="HA14" s="184"/>
      <c r="HB14" s="184"/>
      <c r="HC14" s="184"/>
      <c r="HD14" s="184"/>
      <c r="HE14" s="184"/>
      <c r="HF14" s="184"/>
      <c r="HG14" s="184"/>
      <c r="HH14" s="184"/>
      <c r="HI14" s="184"/>
      <c r="HJ14" s="184"/>
      <c r="HK14" s="184"/>
      <c r="HL14" s="184"/>
      <c r="HM14" s="184"/>
      <c r="HN14" s="184"/>
      <c r="HO14" s="184"/>
      <c r="HP14" s="184"/>
      <c r="HQ14" s="184"/>
      <c r="HR14" s="184"/>
      <c r="HS14" s="184"/>
      <c r="HT14" s="184"/>
      <c r="HU14" s="184"/>
      <c r="HV14" s="184"/>
      <c r="HW14" s="184"/>
      <c r="HX14" s="184"/>
      <c r="HY14" s="184"/>
      <c r="HZ14" s="184"/>
      <c r="IA14" s="184"/>
      <c r="IB14" s="184"/>
      <c r="IC14" s="184"/>
      <c r="ID14" s="184"/>
      <c r="IE14" s="184"/>
      <c r="IF14" s="184"/>
      <c r="IG14" s="184"/>
      <c r="IH14" s="184"/>
      <c r="II14" s="184"/>
      <c r="IJ14" s="184"/>
      <c r="IK14" s="184"/>
      <c r="IL14" s="184"/>
      <c r="IM14" s="184"/>
      <c r="IN14" s="184"/>
      <c r="IO14" s="184"/>
      <c r="IP14" s="184"/>
      <c r="IQ14" s="184"/>
      <c r="IR14" s="184"/>
      <c r="IS14" s="184"/>
      <c r="IT14" s="184"/>
      <c r="IU14" s="184"/>
    </row>
    <row r="15" spans="1:255" s="66" customFormat="1" ht="21" customHeight="1">
      <c r="A15" s="185" t="s">
        <v>21</v>
      </c>
      <c r="B15" s="186">
        <f t="shared" si="0"/>
        <v>2822</v>
      </c>
      <c r="C15" s="186"/>
      <c r="D15" s="186">
        <v>484</v>
      </c>
      <c r="E15" s="186">
        <v>2338</v>
      </c>
      <c r="F15" s="184"/>
      <c r="G15" s="184"/>
      <c r="H15" s="184"/>
      <c r="I15" s="184"/>
      <c r="J15" s="184"/>
      <c r="K15" s="184"/>
      <c r="L15" s="184"/>
      <c r="M15" s="184"/>
      <c r="N15" s="184"/>
      <c r="O15" s="184"/>
      <c r="P15" s="184"/>
      <c r="Q15" s="184"/>
      <c r="R15" s="184"/>
      <c r="S15" s="184"/>
      <c r="T15" s="184"/>
      <c r="U15" s="184"/>
      <c r="V15" s="189"/>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c r="CX15" s="184"/>
      <c r="CY15" s="184"/>
      <c r="CZ15" s="184"/>
      <c r="DA15" s="184"/>
      <c r="DB15" s="184"/>
      <c r="DC15" s="184"/>
      <c r="DD15" s="184"/>
      <c r="DE15" s="184"/>
      <c r="DF15" s="184"/>
      <c r="DG15" s="184"/>
      <c r="DH15" s="184"/>
      <c r="DI15" s="184"/>
      <c r="DJ15" s="184"/>
      <c r="DK15" s="184"/>
      <c r="DL15" s="184"/>
      <c r="DM15" s="184"/>
      <c r="DN15" s="184"/>
      <c r="DO15" s="184"/>
      <c r="DP15" s="184"/>
      <c r="DQ15" s="184"/>
      <c r="DR15" s="184"/>
      <c r="DS15" s="184"/>
      <c r="DT15" s="184"/>
      <c r="DU15" s="184"/>
      <c r="DV15" s="184"/>
      <c r="DW15" s="184"/>
      <c r="DX15" s="184"/>
      <c r="DY15" s="184"/>
      <c r="DZ15" s="184"/>
      <c r="EA15" s="184"/>
      <c r="EB15" s="184"/>
      <c r="EC15" s="184"/>
      <c r="ED15" s="184"/>
      <c r="EE15" s="184"/>
      <c r="EF15" s="184"/>
      <c r="EG15" s="184"/>
      <c r="EH15" s="184"/>
      <c r="EI15" s="184"/>
      <c r="EJ15" s="184"/>
      <c r="EK15" s="184"/>
      <c r="EL15" s="184"/>
      <c r="EM15" s="184"/>
      <c r="EN15" s="184"/>
      <c r="EO15" s="184"/>
      <c r="EP15" s="184"/>
      <c r="EQ15" s="184"/>
      <c r="ER15" s="184"/>
      <c r="ES15" s="184"/>
      <c r="ET15" s="184"/>
      <c r="EU15" s="184"/>
      <c r="EV15" s="184"/>
      <c r="EW15" s="184"/>
      <c r="EX15" s="184"/>
      <c r="EY15" s="184"/>
      <c r="EZ15" s="184"/>
      <c r="FA15" s="184"/>
      <c r="FB15" s="184"/>
      <c r="FC15" s="184"/>
      <c r="FD15" s="184"/>
      <c r="FE15" s="184"/>
      <c r="FF15" s="184"/>
      <c r="FG15" s="184"/>
      <c r="FH15" s="184"/>
      <c r="FI15" s="184"/>
      <c r="FJ15" s="184"/>
      <c r="FK15" s="184"/>
      <c r="FL15" s="184"/>
      <c r="FM15" s="184"/>
      <c r="FN15" s="184"/>
      <c r="FO15" s="184"/>
      <c r="FP15" s="184"/>
      <c r="FQ15" s="184"/>
      <c r="FR15" s="184"/>
      <c r="FS15" s="184"/>
      <c r="FT15" s="184"/>
      <c r="FU15" s="184"/>
      <c r="FV15" s="184"/>
      <c r="FW15" s="184"/>
      <c r="FX15" s="184"/>
      <c r="FY15" s="184"/>
      <c r="FZ15" s="184"/>
      <c r="GA15" s="184"/>
      <c r="GB15" s="184"/>
      <c r="GC15" s="184"/>
      <c r="GD15" s="184"/>
      <c r="GE15" s="184"/>
      <c r="GF15" s="184"/>
      <c r="GG15" s="184"/>
      <c r="GH15" s="184"/>
      <c r="GI15" s="184"/>
      <c r="GJ15" s="184"/>
      <c r="GK15" s="184"/>
      <c r="GL15" s="184"/>
      <c r="GM15" s="184"/>
      <c r="GN15" s="184"/>
      <c r="GO15" s="184"/>
      <c r="GP15" s="184"/>
      <c r="GQ15" s="184"/>
      <c r="GR15" s="184"/>
      <c r="GS15" s="184"/>
      <c r="GT15" s="184"/>
      <c r="GU15" s="184"/>
      <c r="GV15" s="184"/>
      <c r="GW15" s="184"/>
      <c r="GX15" s="184"/>
      <c r="GY15" s="184"/>
      <c r="GZ15" s="184"/>
      <c r="HA15" s="184"/>
      <c r="HB15" s="184"/>
      <c r="HC15" s="184"/>
      <c r="HD15" s="184"/>
      <c r="HE15" s="184"/>
      <c r="HF15" s="184"/>
      <c r="HG15" s="184"/>
      <c r="HH15" s="184"/>
      <c r="HI15" s="184"/>
      <c r="HJ15" s="184"/>
      <c r="HK15" s="184"/>
      <c r="HL15" s="184"/>
      <c r="HM15" s="184"/>
      <c r="HN15" s="184"/>
      <c r="HO15" s="184"/>
      <c r="HP15" s="184"/>
      <c r="HQ15" s="184"/>
      <c r="HR15" s="184"/>
      <c r="HS15" s="184"/>
      <c r="HT15" s="184"/>
      <c r="HU15" s="184"/>
      <c r="HV15" s="184"/>
      <c r="HW15" s="184"/>
      <c r="HX15" s="184"/>
      <c r="HY15" s="184"/>
      <c r="HZ15" s="184"/>
      <c r="IA15" s="184"/>
      <c r="IB15" s="184"/>
      <c r="IC15" s="184"/>
      <c r="ID15" s="184"/>
      <c r="IE15" s="184"/>
      <c r="IF15" s="184"/>
      <c r="IG15" s="184"/>
      <c r="IH15" s="184"/>
      <c r="II15" s="184"/>
      <c r="IJ15" s="184"/>
      <c r="IK15" s="184"/>
      <c r="IL15" s="184"/>
      <c r="IM15" s="184"/>
      <c r="IN15" s="184"/>
      <c r="IO15" s="184"/>
      <c r="IP15" s="184"/>
      <c r="IQ15" s="184"/>
      <c r="IR15" s="184"/>
      <c r="IS15" s="184"/>
      <c r="IT15" s="184"/>
      <c r="IU15" s="184"/>
    </row>
    <row r="16" spans="1:255" s="66" customFormat="1" ht="21" customHeight="1">
      <c r="A16" s="185" t="s">
        <v>22</v>
      </c>
      <c r="B16" s="186">
        <f t="shared" si="0"/>
        <v>2069</v>
      </c>
      <c r="C16" s="186"/>
      <c r="D16" s="186">
        <v>670</v>
      </c>
      <c r="E16" s="186">
        <v>1399</v>
      </c>
      <c r="F16" s="184"/>
      <c r="G16" s="184"/>
      <c r="H16" s="184"/>
      <c r="I16" s="184"/>
      <c r="J16" s="184"/>
      <c r="K16" s="184"/>
      <c r="L16" s="184"/>
      <c r="M16" s="184"/>
      <c r="N16" s="184"/>
      <c r="O16" s="184"/>
      <c r="P16" s="184"/>
      <c r="Q16" s="184"/>
      <c r="R16" s="184"/>
      <c r="S16" s="184"/>
      <c r="T16" s="184"/>
      <c r="U16" s="184"/>
      <c r="V16" s="189"/>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184"/>
      <c r="CW16" s="184"/>
      <c r="CX16" s="184"/>
      <c r="CY16" s="184"/>
      <c r="CZ16" s="184"/>
      <c r="DA16" s="184"/>
      <c r="DB16" s="184"/>
      <c r="DC16" s="184"/>
      <c r="DD16" s="184"/>
      <c r="DE16" s="184"/>
      <c r="DF16" s="184"/>
      <c r="DG16" s="184"/>
      <c r="DH16" s="184"/>
      <c r="DI16" s="184"/>
      <c r="DJ16" s="184"/>
      <c r="DK16" s="184"/>
      <c r="DL16" s="184"/>
      <c r="DM16" s="184"/>
      <c r="DN16" s="184"/>
      <c r="DO16" s="184"/>
      <c r="DP16" s="184"/>
      <c r="DQ16" s="184"/>
      <c r="DR16" s="184"/>
      <c r="DS16" s="184"/>
      <c r="DT16" s="184"/>
      <c r="DU16" s="184"/>
      <c r="DV16" s="184"/>
      <c r="DW16" s="184"/>
      <c r="DX16" s="184"/>
      <c r="DY16" s="184"/>
      <c r="DZ16" s="184"/>
      <c r="EA16" s="184"/>
      <c r="EB16" s="184"/>
      <c r="EC16" s="184"/>
      <c r="ED16" s="184"/>
      <c r="EE16" s="184"/>
      <c r="EF16" s="184"/>
      <c r="EG16" s="184"/>
      <c r="EH16" s="184"/>
      <c r="EI16" s="184"/>
      <c r="EJ16" s="184"/>
      <c r="EK16" s="184"/>
      <c r="EL16" s="184"/>
      <c r="EM16" s="184"/>
      <c r="EN16" s="184"/>
      <c r="EO16" s="184"/>
      <c r="EP16" s="184"/>
      <c r="EQ16" s="184"/>
      <c r="ER16" s="184"/>
      <c r="ES16" s="184"/>
      <c r="ET16" s="184"/>
      <c r="EU16" s="184"/>
      <c r="EV16" s="184"/>
      <c r="EW16" s="184"/>
      <c r="EX16" s="184"/>
      <c r="EY16" s="184"/>
      <c r="EZ16" s="184"/>
      <c r="FA16" s="184"/>
      <c r="FB16" s="184"/>
      <c r="FC16" s="184"/>
      <c r="FD16" s="184"/>
      <c r="FE16" s="184"/>
      <c r="FF16" s="184"/>
      <c r="FG16" s="184"/>
      <c r="FH16" s="184"/>
      <c r="FI16" s="184"/>
      <c r="FJ16" s="184"/>
      <c r="FK16" s="184"/>
      <c r="FL16" s="184"/>
      <c r="FM16" s="184"/>
      <c r="FN16" s="184"/>
      <c r="FO16" s="184"/>
      <c r="FP16" s="184"/>
      <c r="FQ16" s="184"/>
      <c r="FR16" s="184"/>
      <c r="FS16" s="184"/>
      <c r="FT16" s="184"/>
      <c r="FU16" s="184"/>
      <c r="FV16" s="184"/>
      <c r="FW16" s="184"/>
      <c r="FX16" s="184"/>
      <c r="FY16" s="184"/>
      <c r="FZ16" s="184"/>
      <c r="GA16" s="184"/>
      <c r="GB16" s="184"/>
      <c r="GC16" s="184"/>
      <c r="GD16" s="184"/>
      <c r="GE16" s="184"/>
      <c r="GF16" s="184"/>
      <c r="GG16" s="184"/>
      <c r="GH16" s="184"/>
      <c r="GI16" s="184"/>
      <c r="GJ16" s="184"/>
      <c r="GK16" s="184"/>
      <c r="GL16" s="184"/>
      <c r="GM16" s="184"/>
      <c r="GN16" s="184"/>
      <c r="GO16" s="184"/>
      <c r="GP16" s="184"/>
      <c r="GQ16" s="184"/>
      <c r="GR16" s="184"/>
      <c r="GS16" s="184"/>
      <c r="GT16" s="184"/>
      <c r="GU16" s="184"/>
      <c r="GV16" s="184"/>
      <c r="GW16" s="184"/>
      <c r="GX16" s="184"/>
      <c r="GY16" s="184"/>
      <c r="GZ16" s="184"/>
      <c r="HA16" s="184"/>
      <c r="HB16" s="184"/>
      <c r="HC16" s="184"/>
      <c r="HD16" s="184"/>
      <c r="HE16" s="184"/>
      <c r="HF16" s="184"/>
      <c r="HG16" s="184"/>
      <c r="HH16" s="184"/>
      <c r="HI16" s="184"/>
      <c r="HJ16" s="184"/>
      <c r="HK16" s="184"/>
      <c r="HL16" s="184"/>
      <c r="HM16" s="184"/>
      <c r="HN16" s="184"/>
      <c r="HO16" s="184"/>
      <c r="HP16" s="184"/>
      <c r="HQ16" s="184"/>
      <c r="HR16" s="184"/>
      <c r="HS16" s="184"/>
      <c r="HT16" s="184"/>
      <c r="HU16" s="184"/>
      <c r="HV16" s="184"/>
      <c r="HW16" s="184"/>
      <c r="HX16" s="184"/>
      <c r="HY16" s="184"/>
      <c r="HZ16" s="184"/>
      <c r="IA16" s="184"/>
      <c r="IB16" s="184"/>
      <c r="IC16" s="184"/>
      <c r="ID16" s="184"/>
      <c r="IE16" s="184"/>
      <c r="IF16" s="184"/>
      <c r="IG16" s="184"/>
      <c r="IH16" s="184"/>
      <c r="II16" s="184"/>
      <c r="IJ16" s="184"/>
      <c r="IK16" s="184"/>
      <c r="IL16" s="184"/>
      <c r="IM16" s="184"/>
      <c r="IN16" s="184"/>
      <c r="IO16" s="184"/>
      <c r="IP16" s="184"/>
      <c r="IQ16" s="184"/>
      <c r="IR16" s="184"/>
      <c r="IS16" s="184"/>
      <c r="IT16" s="184"/>
      <c r="IU16" s="184"/>
    </row>
    <row r="17" spans="1:255" s="66" customFormat="1" ht="21" customHeight="1">
      <c r="A17" s="185" t="s">
        <v>23</v>
      </c>
      <c r="B17" s="186">
        <f t="shared" si="0"/>
        <v>2733</v>
      </c>
      <c r="C17" s="186"/>
      <c r="D17" s="186">
        <v>943</v>
      </c>
      <c r="E17" s="186">
        <v>1790</v>
      </c>
      <c r="F17" s="184"/>
      <c r="G17" s="184"/>
      <c r="H17" s="184"/>
      <c r="I17" s="184"/>
      <c r="J17" s="184"/>
      <c r="K17" s="184"/>
      <c r="L17" s="184"/>
      <c r="M17" s="184"/>
      <c r="N17" s="184"/>
      <c r="O17" s="184"/>
      <c r="P17" s="184"/>
      <c r="Q17" s="184"/>
      <c r="R17" s="184"/>
      <c r="S17" s="184"/>
      <c r="T17" s="184"/>
      <c r="U17" s="184"/>
      <c r="V17" s="189"/>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84"/>
      <c r="DK17" s="184"/>
      <c r="DL17" s="184"/>
      <c r="DM17" s="184"/>
      <c r="DN17" s="184"/>
      <c r="DO17" s="184"/>
      <c r="DP17" s="184"/>
      <c r="DQ17" s="184"/>
      <c r="DR17" s="184"/>
      <c r="DS17" s="184"/>
      <c r="DT17" s="184"/>
      <c r="DU17" s="184"/>
      <c r="DV17" s="184"/>
      <c r="DW17" s="184"/>
      <c r="DX17" s="184"/>
      <c r="DY17" s="184"/>
      <c r="DZ17" s="184"/>
      <c r="EA17" s="184"/>
      <c r="EB17" s="184"/>
      <c r="EC17" s="184"/>
      <c r="ED17" s="184"/>
      <c r="EE17" s="184"/>
      <c r="EF17" s="184"/>
      <c r="EG17" s="184"/>
      <c r="EH17" s="184"/>
      <c r="EI17" s="184"/>
      <c r="EJ17" s="184"/>
      <c r="EK17" s="184"/>
      <c r="EL17" s="184"/>
      <c r="EM17" s="184"/>
      <c r="EN17" s="184"/>
      <c r="EO17" s="184"/>
      <c r="EP17" s="184"/>
      <c r="EQ17" s="184"/>
      <c r="ER17" s="184"/>
      <c r="ES17" s="184"/>
      <c r="ET17" s="184"/>
      <c r="EU17" s="184"/>
      <c r="EV17" s="184"/>
      <c r="EW17" s="184"/>
      <c r="EX17" s="184"/>
      <c r="EY17" s="184"/>
      <c r="EZ17" s="184"/>
      <c r="FA17" s="184"/>
      <c r="FB17" s="184"/>
      <c r="FC17" s="184"/>
      <c r="FD17" s="184"/>
      <c r="FE17" s="184"/>
      <c r="FF17" s="184"/>
      <c r="FG17" s="184"/>
      <c r="FH17" s="184"/>
      <c r="FI17" s="184"/>
      <c r="FJ17" s="184"/>
      <c r="FK17" s="184"/>
      <c r="FL17" s="184"/>
      <c r="FM17" s="184"/>
      <c r="FN17" s="184"/>
      <c r="FO17" s="184"/>
      <c r="FP17" s="184"/>
      <c r="FQ17" s="184"/>
      <c r="FR17" s="184"/>
      <c r="FS17" s="184"/>
      <c r="FT17" s="184"/>
      <c r="FU17" s="184"/>
      <c r="FV17" s="184"/>
      <c r="FW17" s="184"/>
      <c r="FX17" s="184"/>
      <c r="FY17" s="184"/>
      <c r="FZ17" s="184"/>
      <c r="GA17" s="184"/>
      <c r="GB17" s="184"/>
      <c r="GC17" s="184"/>
      <c r="GD17" s="184"/>
      <c r="GE17" s="184"/>
      <c r="GF17" s="184"/>
      <c r="GG17" s="184"/>
      <c r="GH17" s="184"/>
      <c r="GI17" s="184"/>
      <c r="GJ17" s="184"/>
      <c r="GK17" s="184"/>
      <c r="GL17" s="184"/>
      <c r="GM17" s="184"/>
      <c r="GN17" s="184"/>
      <c r="GO17" s="184"/>
      <c r="GP17" s="184"/>
      <c r="GQ17" s="184"/>
      <c r="GR17" s="184"/>
      <c r="GS17" s="184"/>
      <c r="GT17" s="184"/>
      <c r="GU17" s="184"/>
      <c r="GV17" s="184"/>
      <c r="GW17" s="184"/>
      <c r="GX17" s="184"/>
      <c r="GY17" s="184"/>
      <c r="GZ17" s="184"/>
      <c r="HA17" s="184"/>
      <c r="HB17" s="184"/>
      <c r="HC17" s="184"/>
      <c r="HD17" s="184"/>
      <c r="HE17" s="184"/>
      <c r="HF17" s="184"/>
      <c r="HG17" s="184"/>
      <c r="HH17" s="184"/>
      <c r="HI17" s="184"/>
      <c r="HJ17" s="184"/>
      <c r="HK17" s="184"/>
      <c r="HL17" s="184"/>
      <c r="HM17" s="184"/>
      <c r="HN17" s="184"/>
      <c r="HO17" s="184"/>
      <c r="HP17" s="184"/>
      <c r="HQ17" s="184"/>
      <c r="HR17" s="184"/>
      <c r="HS17" s="184"/>
      <c r="HT17" s="184"/>
      <c r="HU17" s="184"/>
      <c r="HV17" s="184"/>
      <c r="HW17" s="184"/>
      <c r="HX17" s="184"/>
      <c r="HY17" s="184"/>
      <c r="HZ17" s="184"/>
      <c r="IA17" s="184"/>
      <c r="IB17" s="184"/>
      <c r="IC17" s="184"/>
      <c r="ID17" s="184"/>
      <c r="IE17" s="184"/>
      <c r="IF17" s="184"/>
      <c r="IG17" s="184"/>
      <c r="IH17" s="184"/>
      <c r="II17" s="184"/>
      <c r="IJ17" s="184"/>
      <c r="IK17" s="184"/>
      <c r="IL17" s="184"/>
      <c r="IM17" s="184"/>
      <c r="IN17" s="184"/>
      <c r="IO17" s="184"/>
      <c r="IP17" s="184"/>
      <c r="IQ17" s="184"/>
      <c r="IR17" s="184"/>
      <c r="IS17" s="184"/>
      <c r="IT17" s="184"/>
      <c r="IU17" s="184"/>
    </row>
    <row r="18" spans="1:255" s="66" customFormat="1" ht="21" customHeight="1">
      <c r="A18" s="185" t="s">
        <v>24</v>
      </c>
      <c r="B18" s="186">
        <f t="shared" si="0"/>
        <v>4219</v>
      </c>
      <c r="C18" s="186"/>
      <c r="D18" s="186">
        <v>539</v>
      </c>
      <c r="E18" s="186">
        <v>3680</v>
      </c>
      <c r="F18" s="184"/>
      <c r="G18" s="184"/>
      <c r="H18" s="184"/>
      <c r="I18" s="184"/>
      <c r="J18" s="184"/>
      <c r="K18" s="184"/>
      <c r="L18" s="184"/>
      <c r="M18" s="184"/>
      <c r="N18" s="184"/>
      <c r="O18" s="184"/>
      <c r="P18" s="184"/>
      <c r="Q18" s="184"/>
      <c r="R18" s="184"/>
      <c r="S18" s="184"/>
      <c r="T18" s="184"/>
      <c r="U18" s="184"/>
      <c r="V18" s="189"/>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84"/>
      <c r="DK18" s="184"/>
      <c r="DL18" s="184"/>
      <c r="DM18" s="184"/>
      <c r="DN18" s="184"/>
      <c r="DO18" s="184"/>
      <c r="DP18" s="184"/>
      <c r="DQ18" s="184"/>
      <c r="DR18" s="184"/>
      <c r="DS18" s="184"/>
      <c r="DT18" s="184"/>
      <c r="DU18" s="184"/>
      <c r="DV18" s="184"/>
      <c r="DW18" s="184"/>
      <c r="DX18" s="184"/>
      <c r="DY18" s="184"/>
      <c r="DZ18" s="184"/>
      <c r="EA18" s="184"/>
      <c r="EB18" s="184"/>
      <c r="EC18" s="184"/>
      <c r="ED18" s="184"/>
      <c r="EE18" s="184"/>
      <c r="EF18" s="184"/>
      <c r="EG18" s="184"/>
      <c r="EH18" s="184"/>
      <c r="EI18" s="184"/>
      <c r="EJ18" s="184"/>
      <c r="EK18" s="184"/>
      <c r="EL18" s="184"/>
      <c r="EM18" s="184"/>
      <c r="EN18" s="184"/>
      <c r="EO18" s="184"/>
      <c r="EP18" s="184"/>
      <c r="EQ18" s="184"/>
      <c r="ER18" s="184"/>
      <c r="ES18" s="184"/>
      <c r="ET18" s="184"/>
      <c r="EU18" s="184"/>
      <c r="EV18" s="184"/>
      <c r="EW18" s="184"/>
      <c r="EX18" s="184"/>
      <c r="EY18" s="184"/>
      <c r="EZ18" s="184"/>
      <c r="FA18" s="184"/>
      <c r="FB18" s="184"/>
      <c r="FC18" s="184"/>
      <c r="FD18" s="184"/>
      <c r="FE18" s="184"/>
      <c r="FF18" s="184"/>
      <c r="FG18" s="184"/>
      <c r="FH18" s="184"/>
      <c r="FI18" s="184"/>
      <c r="FJ18" s="184"/>
      <c r="FK18" s="184"/>
      <c r="FL18" s="184"/>
      <c r="FM18" s="184"/>
      <c r="FN18" s="184"/>
      <c r="FO18" s="184"/>
      <c r="FP18" s="184"/>
      <c r="FQ18" s="184"/>
      <c r="FR18" s="184"/>
      <c r="FS18" s="184"/>
      <c r="FT18" s="184"/>
      <c r="FU18" s="184"/>
      <c r="FV18" s="184"/>
      <c r="FW18" s="184"/>
      <c r="FX18" s="184"/>
      <c r="FY18" s="184"/>
      <c r="FZ18" s="184"/>
      <c r="GA18" s="184"/>
      <c r="GB18" s="184"/>
      <c r="GC18" s="184"/>
      <c r="GD18" s="184"/>
      <c r="GE18" s="184"/>
      <c r="GF18" s="184"/>
      <c r="GG18" s="184"/>
      <c r="GH18" s="184"/>
      <c r="GI18" s="184"/>
      <c r="GJ18" s="184"/>
      <c r="GK18" s="184"/>
      <c r="GL18" s="184"/>
      <c r="GM18" s="184"/>
      <c r="GN18" s="184"/>
      <c r="GO18" s="184"/>
      <c r="GP18" s="184"/>
      <c r="GQ18" s="184"/>
      <c r="GR18" s="184"/>
      <c r="GS18" s="184"/>
      <c r="GT18" s="184"/>
      <c r="GU18" s="184"/>
      <c r="GV18" s="184"/>
      <c r="GW18" s="184"/>
      <c r="GX18" s="184"/>
      <c r="GY18" s="184"/>
      <c r="GZ18" s="184"/>
      <c r="HA18" s="184"/>
      <c r="HB18" s="184"/>
      <c r="HC18" s="184"/>
      <c r="HD18" s="184"/>
      <c r="HE18" s="184"/>
      <c r="HF18" s="184"/>
      <c r="HG18" s="184"/>
      <c r="HH18" s="184"/>
      <c r="HI18" s="184"/>
      <c r="HJ18" s="184"/>
      <c r="HK18" s="184"/>
      <c r="HL18" s="184"/>
      <c r="HM18" s="184"/>
      <c r="HN18" s="184"/>
      <c r="HO18" s="184"/>
      <c r="HP18" s="184"/>
      <c r="HQ18" s="184"/>
      <c r="HR18" s="184"/>
      <c r="HS18" s="184"/>
      <c r="HT18" s="184"/>
      <c r="HU18" s="184"/>
      <c r="HV18" s="184"/>
      <c r="HW18" s="184"/>
      <c r="HX18" s="184"/>
      <c r="HY18" s="184"/>
      <c r="HZ18" s="184"/>
      <c r="IA18" s="184"/>
      <c r="IB18" s="184"/>
      <c r="IC18" s="184"/>
      <c r="ID18" s="184"/>
      <c r="IE18" s="184"/>
      <c r="IF18" s="184"/>
      <c r="IG18" s="184"/>
      <c r="IH18" s="184"/>
      <c r="II18" s="184"/>
      <c r="IJ18" s="184"/>
      <c r="IK18" s="184"/>
      <c r="IL18" s="184"/>
      <c r="IM18" s="184"/>
      <c r="IN18" s="184"/>
      <c r="IO18" s="184"/>
      <c r="IP18" s="184"/>
      <c r="IQ18" s="184"/>
      <c r="IR18" s="184"/>
      <c r="IS18" s="184"/>
      <c r="IT18" s="184"/>
      <c r="IU18" s="184"/>
    </row>
    <row r="19" spans="1:255" s="66" customFormat="1" ht="21" customHeight="1">
      <c r="A19" s="185" t="s">
        <v>25</v>
      </c>
      <c r="B19" s="186">
        <f t="shared" si="0"/>
        <v>2653</v>
      </c>
      <c r="C19" s="186"/>
      <c r="D19" s="186">
        <v>926</v>
      </c>
      <c r="E19" s="186">
        <v>1727</v>
      </c>
      <c r="F19" s="184"/>
      <c r="G19" s="184"/>
      <c r="H19" s="184"/>
      <c r="I19" s="184"/>
      <c r="J19" s="184"/>
      <c r="K19" s="184"/>
      <c r="L19" s="184"/>
      <c r="M19" s="184"/>
      <c r="N19" s="184"/>
      <c r="O19" s="184"/>
      <c r="P19" s="184"/>
      <c r="Q19" s="184"/>
      <c r="R19" s="184"/>
      <c r="S19" s="184"/>
      <c r="T19" s="184"/>
      <c r="U19" s="184"/>
      <c r="V19" s="189"/>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84"/>
      <c r="DK19" s="184"/>
      <c r="DL19" s="184"/>
      <c r="DM19" s="184"/>
      <c r="DN19" s="184"/>
      <c r="DO19" s="184"/>
      <c r="DP19" s="184"/>
      <c r="DQ19" s="184"/>
      <c r="DR19" s="184"/>
      <c r="DS19" s="184"/>
      <c r="DT19" s="184"/>
      <c r="DU19" s="184"/>
      <c r="DV19" s="184"/>
      <c r="DW19" s="184"/>
      <c r="DX19" s="184"/>
      <c r="DY19" s="184"/>
      <c r="DZ19" s="184"/>
      <c r="EA19" s="184"/>
      <c r="EB19" s="184"/>
      <c r="EC19" s="184"/>
      <c r="ED19" s="184"/>
      <c r="EE19" s="184"/>
      <c r="EF19" s="184"/>
      <c r="EG19" s="184"/>
      <c r="EH19" s="184"/>
      <c r="EI19" s="184"/>
      <c r="EJ19" s="184"/>
      <c r="EK19" s="184"/>
      <c r="EL19" s="184"/>
      <c r="EM19" s="184"/>
      <c r="EN19" s="184"/>
      <c r="EO19" s="184"/>
      <c r="EP19" s="184"/>
      <c r="EQ19" s="184"/>
      <c r="ER19" s="184"/>
      <c r="ES19" s="184"/>
      <c r="ET19" s="184"/>
      <c r="EU19" s="184"/>
      <c r="EV19" s="184"/>
      <c r="EW19" s="184"/>
      <c r="EX19" s="184"/>
      <c r="EY19" s="184"/>
      <c r="EZ19" s="184"/>
      <c r="FA19" s="184"/>
      <c r="FB19" s="184"/>
      <c r="FC19" s="184"/>
      <c r="FD19" s="184"/>
      <c r="FE19" s="184"/>
      <c r="FF19" s="184"/>
      <c r="FG19" s="184"/>
      <c r="FH19" s="184"/>
      <c r="FI19" s="184"/>
      <c r="FJ19" s="184"/>
      <c r="FK19" s="184"/>
      <c r="FL19" s="184"/>
      <c r="FM19" s="184"/>
      <c r="FN19" s="184"/>
      <c r="FO19" s="184"/>
      <c r="FP19" s="184"/>
      <c r="FQ19" s="184"/>
      <c r="FR19" s="184"/>
      <c r="FS19" s="184"/>
      <c r="FT19" s="184"/>
      <c r="FU19" s="184"/>
      <c r="FV19" s="184"/>
      <c r="FW19" s="184"/>
      <c r="FX19" s="184"/>
      <c r="FY19" s="184"/>
      <c r="FZ19" s="184"/>
      <c r="GA19" s="184"/>
      <c r="GB19" s="184"/>
      <c r="GC19" s="184"/>
      <c r="GD19" s="184"/>
      <c r="GE19" s="184"/>
      <c r="GF19" s="184"/>
      <c r="GG19" s="184"/>
      <c r="GH19" s="184"/>
      <c r="GI19" s="184"/>
      <c r="GJ19" s="184"/>
      <c r="GK19" s="184"/>
      <c r="GL19" s="184"/>
      <c r="GM19" s="184"/>
      <c r="GN19" s="184"/>
      <c r="GO19" s="184"/>
      <c r="GP19" s="184"/>
      <c r="GQ19" s="184"/>
      <c r="GR19" s="184"/>
      <c r="GS19" s="184"/>
      <c r="GT19" s="184"/>
      <c r="GU19" s="184"/>
      <c r="GV19" s="184"/>
      <c r="GW19" s="184"/>
      <c r="GX19" s="184"/>
      <c r="GY19" s="184"/>
      <c r="GZ19" s="184"/>
      <c r="HA19" s="184"/>
      <c r="HB19" s="184"/>
      <c r="HC19" s="184"/>
      <c r="HD19" s="184"/>
      <c r="HE19" s="184"/>
      <c r="HF19" s="184"/>
      <c r="HG19" s="184"/>
      <c r="HH19" s="184"/>
      <c r="HI19" s="184"/>
      <c r="HJ19" s="184"/>
      <c r="HK19" s="184"/>
      <c r="HL19" s="184"/>
      <c r="HM19" s="184"/>
      <c r="HN19" s="184"/>
      <c r="HO19" s="184"/>
      <c r="HP19" s="184"/>
      <c r="HQ19" s="184"/>
      <c r="HR19" s="184"/>
      <c r="HS19" s="184"/>
      <c r="HT19" s="184"/>
      <c r="HU19" s="184"/>
      <c r="HV19" s="184"/>
      <c r="HW19" s="184"/>
      <c r="HX19" s="184"/>
      <c r="HY19" s="184"/>
      <c r="HZ19" s="184"/>
      <c r="IA19" s="184"/>
      <c r="IB19" s="184"/>
      <c r="IC19" s="184"/>
      <c r="ID19" s="184"/>
      <c r="IE19" s="184"/>
      <c r="IF19" s="184"/>
      <c r="IG19" s="184"/>
      <c r="IH19" s="184"/>
      <c r="II19" s="184"/>
      <c r="IJ19" s="184"/>
      <c r="IK19" s="184"/>
      <c r="IL19" s="184"/>
      <c r="IM19" s="184"/>
      <c r="IN19" s="184"/>
      <c r="IO19" s="184"/>
      <c r="IP19" s="184"/>
      <c r="IQ19" s="184"/>
      <c r="IR19" s="184"/>
      <c r="IS19" s="184"/>
      <c r="IT19" s="184"/>
      <c r="IU19" s="184"/>
    </row>
    <row r="20" spans="1:255" s="66" customFormat="1" ht="21" customHeight="1">
      <c r="A20" s="185" t="s">
        <v>26</v>
      </c>
      <c r="B20" s="186">
        <f t="shared" si="0"/>
        <v>2133</v>
      </c>
      <c r="C20" s="186"/>
      <c r="D20" s="186">
        <v>529</v>
      </c>
      <c r="E20" s="186">
        <v>1604</v>
      </c>
      <c r="F20" s="184"/>
      <c r="G20" s="184"/>
      <c r="H20" s="184"/>
      <c r="I20" s="184"/>
      <c r="J20" s="184"/>
      <c r="K20" s="184"/>
      <c r="L20" s="184"/>
      <c r="M20" s="184"/>
      <c r="N20" s="184"/>
      <c r="O20" s="184"/>
      <c r="P20" s="184"/>
      <c r="Q20" s="184"/>
      <c r="R20" s="184"/>
      <c r="S20" s="184"/>
      <c r="T20" s="184"/>
      <c r="U20" s="184"/>
      <c r="V20" s="189"/>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DQ20" s="184"/>
      <c r="DR20" s="184"/>
      <c r="DS20" s="184"/>
      <c r="DT20" s="184"/>
      <c r="DU20" s="184"/>
      <c r="DV20" s="184"/>
      <c r="DW20" s="184"/>
      <c r="DX20" s="184"/>
      <c r="DY20" s="184"/>
      <c r="DZ20" s="184"/>
      <c r="EA20" s="184"/>
      <c r="EB20" s="184"/>
      <c r="EC20" s="184"/>
      <c r="ED20" s="184"/>
      <c r="EE20" s="184"/>
      <c r="EF20" s="184"/>
      <c r="EG20" s="184"/>
      <c r="EH20" s="184"/>
      <c r="EI20" s="184"/>
      <c r="EJ20" s="184"/>
      <c r="EK20" s="184"/>
      <c r="EL20" s="184"/>
      <c r="EM20" s="184"/>
      <c r="EN20" s="184"/>
      <c r="EO20" s="184"/>
      <c r="EP20" s="184"/>
      <c r="EQ20" s="184"/>
      <c r="ER20" s="184"/>
      <c r="ES20" s="184"/>
      <c r="ET20" s="184"/>
      <c r="EU20" s="184"/>
      <c r="EV20" s="184"/>
      <c r="EW20" s="184"/>
      <c r="EX20" s="184"/>
      <c r="EY20" s="184"/>
      <c r="EZ20" s="184"/>
      <c r="FA20" s="184"/>
      <c r="FB20" s="184"/>
      <c r="FC20" s="184"/>
      <c r="FD20" s="184"/>
      <c r="FE20" s="184"/>
      <c r="FF20" s="184"/>
      <c r="FG20" s="184"/>
      <c r="FH20" s="184"/>
      <c r="FI20" s="184"/>
      <c r="FJ20" s="184"/>
      <c r="FK20" s="184"/>
      <c r="FL20" s="184"/>
      <c r="FM20" s="184"/>
      <c r="FN20" s="184"/>
      <c r="FO20" s="184"/>
      <c r="FP20" s="184"/>
      <c r="FQ20" s="184"/>
      <c r="FR20" s="184"/>
      <c r="FS20" s="184"/>
      <c r="FT20" s="184"/>
      <c r="FU20" s="184"/>
      <c r="FV20" s="184"/>
      <c r="FW20" s="184"/>
      <c r="FX20" s="184"/>
      <c r="FY20" s="184"/>
      <c r="FZ20" s="184"/>
      <c r="GA20" s="184"/>
      <c r="GB20" s="184"/>
      <c r="GC20" s="184"/>
      <c r="GD20" s="184"/>
      <c r="GE20" s="184"/>
      <c r="GF20" s="184"/>
      <c r="GG20" s="184"/>
      <c r="GH20" s="184"/>
      <c r="GI20" s="184"/>
      <c r="GJ20" s="184"/>
      <c r="GK20" s="184"/>
      <c r="GL20" s="184"/>
      <c r="GM20" s="184"/>
      <c r="GN20" s="184"/>
      <c r="GO20" s="184"/>
      <c r="GP20" s="184"/>
      <c r="GQ20" s="184"/>
      <c r="GR20" s="184"/>
      <c r="GS20" s="184"/>
      <c r="GT20" s="184"/>
      <c r="GU20" s="184"/>
      <c r="GV20" s="184"/>
      <c r="GW20" s="184"/>
      <c r="GX20" s="184"/>
      <c r="GY20" s="184"/>
      <c r="GZ20" s="184"/>
      <c r="HA20" s="184"/>
      <c r="HB20" s="184"/>
      <c r="HC20" s="184"/>
      <c r="HD20" s="184"/>
      <c r="HE20" s="184"/>
      <c r="HF20" s="184"/>
      <c r="HG20" s="184"/>
      <c r="HH20" s="184"/>
      <c r="HI20" s="184"/>
      <c r="HJ20" s="184"/>
      <c r="HK20" s="184"/>
      <c r="HL20" s="184"/>
      <c r="HM20" s="184"/>
      <c r="HN20" s="184"/>
      <c r="HO20" s="184"/>
      <c r="HP20" s="184"/>
      <c r="HQ20" s="184"/>
      <c r="HR20" s="184"/>
      <c r="HS20" s="184"/>
      <c r="HT20" s="184"/>
      <c r="HU20" s="184"/>
      <c r="HV20" s="184"/>
      <c r="HW20" s="184"/>
      <c r="HX20" s="184"/>
      <c r="HY20" s="184"/>
      <c r="HZ20" s="184"/>
      <c r="IA20" s="184"/>
      <c r="IB20" s="184"/>
      <c r="IC20" s="184"/>
      <c r="ID20" s="184"/>
      <c r="IE20" s="184"/>
      <c r="IF20" s="184"/>
      <c r="IG20" s="184"/>
      <c r="IH20" s="184"/>
      <c r="II20" s="184"/>
      <c r="IJ20" s="184"/>
      <c r="IK20" s="184"/>
      <c r="IL20" s="184"/>
      <c r="IM20" s="184"/>
      <c r="IN20" s="184"/>
      <c r="IO20" s="184"/>
      <c r="IP20" s="184"/>
      <c r="IQ20" s="184"/>
      <c r="IR20" s="184"/>
      <c r="IS20" s="184"/>
      <c r="IT20" s="184"/>
      <c r="IU20" s="184"/>
    </row>
    <row r="21" spans="1:255" s="66" customFormat="1" ht="21" customHeight="1">
      <c r="A21" s="187" t="s">
        <v>171</v>
      </c>
      <c r="B21" s="188">
        <f>SUM(B5:B20)</f>
        <v>45659</v>
      </c>
      <c r="C21" s="188">
        <f>SUM(C5:C20)</f>
        <v>0</v>
      </c>
      <c r="D21" s="188">
        <f>SUM(D5:D20)</f>
        <v>10865</v>
      </c>
      <c r="E21" s="188">
        <f>SUM(E5:E20)</f>
        <v>34794</v>
      </c>
      <c r="F21" s="184"/>
      <c r="G21" s="184"/>
      <c r="H21" s="184"/>
      <c r="I21" s="184"/>
      <c r="J21" s="184"/>
      <c r="K21" s="184"/>
      <c r="L21" s="184"/>
      <c r="M21" s="184"/>
      <c r="N21" s="184"/>
      <c r="O21" s="184"/>
      <c r="P21" s="184"/>
      <c r="Q21" s="184"/>
      <c r="R21" s="184"/>
      <c r="S21" s="184"/>
      <c r="T21" s="184"/>
      <c r="U21" s="184"/>
      <c r="V21" s="189"/>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c r="DN21" s="184"/>
      <c r="DO21" s="184"/>
      <c r="DP21" s="184"/>
      <c r="DQ21" s="184"/>
      <c r="DR21" s="184"/>
      <c r="DS21" s="184"/>
      <c r="DT21" s="184"/>
      <c r="DU21" s="184"/>
      <c r="DV21" s="184"/>
      <c r="DW21" s="184"/>
      <c r="DX21" s="184"/>
      <c r="DY21" s="184"/>
      <c r="DZ21" s="184"/>
      <c r="EA21" s="184"/>
      <c r="EB21" s="184"/>
      <c r="EC21" s="184"/>
      <c r="ED21" s="184"/>
      <c r="EE21" s="184"/>
      <c r="EF21" s="184"/>
      <c r="EG21" s="184"/>
      <c r="EH21" s="184"/>
      <c r="EI21" s="184"/>
      <c r="EJ21" s="184"/>
      <c r="EK21" s="184"/>
      <c r="EL21" s="184"/>
      <c r="EM21" s="184"/>
      <c r="EN21" s="184"/>
      <c r="EO21" s="184"/>
      <c r="EP21" s="184"/>
      <c r="EQ21" s="184"/>
      <c r="ER21" s="184"/>
      <c r="ES21" s="184"/>
      <c r="ET21" s="184"/>
      <c r="EU21" s="184"/>
      <c r="EV21" s="184"/>
      <c r="EW21" s="184"/>
      <c r="EX21" s="184"/>
      <c r="EY21" s="184"/>
      <c r="EZ21" s="184"/>
      <c r="FA21" s="184"/>
      <c r="FB21" s="184"/>
      <c r="FC21" s="184"/>
      <c r="FD21" s="184"/>
      <c r="FE21" s="184"/>
      <c r="FF21" s="184"/>
      <c r="FG21" s="184"/>
      <c r="FH21" s="184"/>
      <c r="FI21" s="184"/>
      <c r="FJ21" s="184"/>
      <c r="FK21" s="184"/>
      <c r="FL21" s="184"/>
      <c r="FM21" s="184"/>
      <c r="FN21" s="184"/>
      <c r="FO21" s="184"/>
      <c r="FP21" s="184"/>
      <c r="FQ21" s="184"/>
      <c r="FR21" s="184"/>
      <c r="FS21" s="184"/>
      <c r="FT21" s="184"/>
      <c r="FU21" s="184"/>
      <c r="FV21" s="184"/>
      <c r="FW21" s="184"/>
      <c r="FX21" s="184"/>
      <c r="FY21" s="184"/>
      <c r="FZ21" s="184"/>
      <c r="GA21" s="184"/>
      <c r="GB21" s="184"/>
      <c r="GC21" s="184"/>
      <c r="GD21" s="184"/>
      <c r="GE21" s="184"/>
      <c r="GF21" s="184"/>
      <c r="GG21" s="184"/>
      <c r="GH21" s="184"/>
      <c r="GI21" s="184"/>
      <c r="GJ21" s="184"/>
      <c r="GK21" s="184"/>
      <c r="GL21" s="184"/>
      <c r="GM21" s="184"/>
      <c r="GN21" s="184"/>
      <c r="GO21" s="184"/>
      <c r="GP21" s="184"/>
      <c r="GQ21" s="184"/>
      <c r="GR21" s="184"/>
      <c r="GS21" s="184"/>
      <c r="GT21" s="184"/>
      <c r="GU21" s="184"/>
      <c r="GV21" s="184"/>
      <c r="GW21" s="184"/>
      <c r="GX21" s="184"/>
      <c r="GY21" s="184"/>
      <c r="GZ21" s="184"/>
      <c r="HA21" s="184"/>
      <c r="HB21" s="184"/>
      <c r="HC21" s="184"/>
      <c r="HD21" s="184"/>
      <c r="HE21" s="184"/>
      <c r="HF21" s="184"/>
      <c r="HG21" s="184"/>
      <c r="HH21" s="184"/>
      <c r="HI21" s="184"/>
      <c r="HJ21" s="184"/>
      <c r="HK21" s="184"/>
      <c r="HL21" s="184"/>
      <c r="HM21" s="184"/>
      <c r="HN21" s="184"/>
      <c r="HO21" s="184"/>
      <c r="HP21" s="184"/>
      <c r="HQ21" s="184"/>
      <c r="HR21" s="184"/>
      <c r="HS21" s="184"/>
      <c r="HT21" s="184"/>
      <c r="HU21" s="184"/>
      <c r="HV21" s="184"/>
      <c r="HW21" s="184"/>
      <c r="HX21" s="184"/>
      <c r="HY21" s="184"/>
      <c r="HZ21" s="184"/>
      <c r="IA21" s="184"/>
      <c r="IB21" s="184"/>
      <c r="IC21" s="184"/>
      <c r="ID21" s="184"/>
      <c r="IE21" s="184"/>
      <c r="IF21" s="184"/>
      <c r="IG21" s="184"/>
      <c r="IH21" s="184"/>
      <c r="II21" s="184"/>
      <c r="IJ21" s="184"/>
      <c r="IK21" s="184"/>
      <c r="IL21" s="184"/>
      <c r="IM21" s="184"/>
      <c r="IN21" s="184"/>
      <c r="IO21" s="184"/>
      <c r="IP21" s="184"/>
      <c r="IQ21" s="184"/>
      <c r="IR21" s="184"/>
      <c r="IS21" s="184"/>
      <c r="IT21" s="184"/>
      <c r="IU21" s="184"/>
    </row>
  </sheetData>
  <sheetProtection/>
  <mergeCells count="1">
    <mergeCell ref="A2:E2"/>
  </mergeCells>
  <printOptions horizontalCentered="1"/>
  <pageMargins left="0.7479166666666667" right="0.7479166666666667" top="0.9840277777777777" bottom="0.9840277777777777" header="0.5111111111111111" footer="0.5111111111111111"/>
  <pageSetup firstPageNumber="11" useFirstPageNumber="1" fitToHeight="1" fitToWidth="1" horizontalDpi="600" verticalDpi="600" orientation="portrait" paperSize="9" r:id="rId1"/>
  <headerFooter alignWithMargins="0">
    <oddFooter>&amp;C第 &amp;P 页 &amp;R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D75"/>
  <sheetViews>
    <sheetView showZeros="0" zoomScaleSheetLayoutView="100" workbookViewId="0" topLeftCell="A1">
      <selection activeCell="B8" sqref="B8"/>
    </sheetView>
  </sheetViews>
  <sheetFormatPr defaultColWidth="12" defaultRowHeight="11.25"/>
  <cols>
    <col min="1" max="1" width="12" style="169" customWidth="1"/>
    <col min="2" max="2" width="49.16015625" style="67" customWidth="1"/>
    <col min="3" max="3" width="32.5" style="170" customWidth="1"/>
    <col min="4" max="4" width="0" style="67" hidden="1" customWidth="1"/>
    <col min="5" max="6" width="12" style="67" customWidth="1"/>
    <col min="7" max="7" width="12.83203125" style="67" bestFit="1" customWidth="1"/>
    <col min="8" max="16384" width="12" style="67" customWidth="1"/>
  </cols>
  <sheetData>
    <row r="1" ht="25.5" customHeight="1">
      <c r="A1" s="171" t="s">
        <v>608</v>
      </c>
    </row>
    <row r="2" spans="1:3" ht="24" customHeight="1">
      <c r="A2" s="319" t="s">
        <v>28</v>
      </c>
      <c r="B2" s="319"/>
      <c r="C2" s="319"/>
    </row>
    <row r="3" spans="1:3" ht="22.5" customHeight="1">
      <c r="A3" s="172"/>
      <c r="B3" s="173"/>
      <c r="C3" s="174" t="s">
        <v>85</v>
      </c>
    </row>
    <row r="4" spans="1:3" s="168" customFormat="1" ht="24" customHeight="1">
      <c r="A4" s="175" t="s">
        <v>109</v>
      </c>
      <c r="B4" s="175" t="s">
        <v>239</v>
      </c>
      <c r="C4" s="176" t="s">
        <v>240</v>
      </c>
    </row>
    <row r="5" spans="1:3" ht="15.75" customHeight="1">
      <c r="A5" s="177"/>
      <c r="B5" s="36" t="s">
        <v>241</v>
      </c>
      <c r="C5" s="178">
        <f>C6+C7+C8+C9+C11+C16+C17+C22+C32+C39+C45+C48+C55+C60+C63+C67+C68+C72+C74+C75</f>
        <v>34794</v>
      </c>
    </row>
    <row r="6" spans="1:4" ht="15.75" customHeight="1">
      <c r="A6" s="177">
        <v>201</v>
      </c>
      <c r="B6" s="179" t="s">
        <v>242</v>
      </c>
      <c r="C6" s="180">
        <v>533</v>
      </c>
      <c r="D6" s="67">
        <v>533</v>
      </c>
    </row>
    <row r="7" spans="1:3" ht="15.75" customHeight="1">
      <c r="A7" s="177">
        <v>202</v>
      </c>
      <c r="B7" s="179" t="s">
        <v>243</v>
      </c>
      <c r="C7" s="180">
        <v>0</v>
      </c>
    </row>
    <row r="8" spans="1:3" ht="15.75" customHeight="1">
      <c r="A8" s="177">
        <v>203</v>
      </c>
      <c r="B8" s="179" t="s">
        <v>244</v>
      </c>
      <c r="C8" s="180"/>
    </row>
    <row r="9" spans="1:4" ht="15.75" customHeight="1">
      <c r="A9" s="177">
        <v>204</v>
      </c>
      <c r="B9" s="179" t="s">
        <v>245</v>
      </c>
      <c r="C9" s="180">
        <v>79</v>
      </c>
      <c r="D9" s="67">
        <v>79</v>
      </c>
    </row>
    <row r="10" spans="1:3" ht="15.75" customHeight="1">
      <c r="A10" s="177"/>
      <c r="B10" s="181" t="s">
        <v>577</v>
      </c>
      <c r="C10" s="180">
        <v>79</v>
      </c>
    </row>
    <row r="11" spans="1:3" ht="15.75" customHeight="1">
      <c r="A11" s="177">
        <v>205</v>
      </c>
      <c r="B11" s="179" t="s">
        <v>246</v>
      </c>
      <c r="C11" s="180"/>
    </row>
    <row r="12" spans="1:3" ht="15.75" customHeight="1">
      <c r="A12" s="177"/>
      <c r="B12" s="181" t="s">
        <v>247</v>
      </c>
      <c r="C12" s="180"/>
    </row>
    <row r="13" spans="1:3" ht="15.75" customHeight="1">
      <c r="A13" s="177"/>
      <c r="B13" s="181" t="s">
        <v>248</v>
      </c>
      <c r="C13" s="180"/>
    </row>
    <row r="14" spans="1:3" ht="15.75" customHeight="1">
      <c r="A14" s="177"/>
      <c r="B14" s="181" t="s">
        <v>249</v>
      </c>
      <c r="C14" s="180"/>
    </row>
    <row r="15" spans="1:3" ht="15.75" customHeight="1">
      <c r="A15" s="177"/>
      <c r="B15" s="181" t="s">
        <v>250</v>
      </c>
      <c r="C15" s="180"/>
    </row>
    <row r="16" spans="1:3" ht="15.75" customHeight="1">
      <c r="A16" s="177">
        <v>206</v>
      </c>
      <c r="B16" s="179" t="s">
        <v>251</v>
      </c>
      <c r="C16" s="180"/>
    </row>
    <row r="17" spans="1:4" ht="15.75" customHeight="1">
      <c r="A17" s="177">
        <v>207</v>
      </c>
      <c r="B17" s="179" t="s">
        <v>252</v>
      </c>
      <c r="C17" s="180">
        <v>430</v>
      </c>
      <c r="D17" s="67">
        <v>430</v>
      </c>
    </row>
    <row r="18" spans="1:3" ht="15.75" customHeight="1">
      <c r="A18" s="177"/>
      <c r="B18" s="181" t="s">
        <v>578</v>
      </c>
      <c r="C18" s="180">
        <v>430</v>
      </c>
    </row>
    <row r="19" spans="1:3" ht="24" customHeight="1">
      <c r="A19" s="177"/>
      <c r="B19" s="181" t="s">
        <v>253</v>
      </c>
      <c r="C19" s="180"/>
    </row>
    <row r="20" spans="1:3" ht="15.75" customHeight="1">
      <c r="A20" s="177"/>
      <c r="B20" s="181" t="s">
        <v>254</v>
      </c>
      <c r="C20" s="180"/>
    </row>
    <row r="21" spans="1:3" ht="15.75" customHeight="1">
      <c r="A21" s="177"/>
      <c r="B21" s="181" t="s">
        <v>255</v>
      </c>
      <c r="C21" s="180"/>
    </row>
    <row r="22" spans="1:4" ht="15.75" customHeight="1">
      <c r="A22" s="177">
        <v>208</v>
      </c>
      <c r="B22" s="179" t="s">
        <v>256</v>
      </c>
      <c r="C22" s="180">
        <v>1070</v>
      </c>
      <c r="D22" s="67">
        <v>1070</v>
      </c>
    </row>
    <row r="23" spans="1:3" ht="15.75" customHeight="1">
      <c r="A23" s="177"/>
      <c r="B23" s="181" t="s">
        <v>257</v>
      </c>
      <c r="C23" s="180"/>
    </row>
    <row r="24" spans="1:3" ht="15.75" customHeight="1">
      <c r="A24" s="177"/>
      <c r="B24" s="181" t="s">
        <v>258</v>
      </c>
      <c r="C24" s="180"/>
    </row>
    <row r="25" spans="1:3" ht="15.75" customHeight="1">
      <c r="A25" s="177"/>
      <c r="B25" s="181" t="s">
        <v>259</v>
      </c>
      <c r="C25" s="180"/>
    </row>
    <row r="26" spans="1:3" ht="15.75" customHeight="1">
      <c r="A26" s="177"/>
      <c r="B26" s="181" t="s">
        <v>260</v>
      </c>
      <c r="C26" s="180"/>
    </row>
    <row r="27" spans="1:3" ht="15.75" customHeight="1">
      <c r="A27" s="177"/>
      <c r="B27" s="181" t="s">
        <v>261</v>
      </c>
      <c r="C27" s="180"/>
    </row>
    <row r="28" spans="1:3" ht="15.75" customHeight="1">
      <c r="A28" s="177"/>
      <c r="B28" s="181" t="s">
        <v>262</v>
      </c>
      <c r="C28" s="180"/>
    </row>
    <row r="29" spans="1:3" ht="15.75" customHeight="1">
      <c r="A29" s="177"/>
      <c r="B29" s="181" t="s">
        <v>263</v>
      </c>
      <c r="C29" s="180">
        <v>1070</v>
      </c>
    </row>
    <row r="30" spans="1:3" ht="15.75" customHeight="1">
      <c r="A30" s="177"/>
      <c r="B30" s="181" t="s">
        <v>264</v>
      </c>
      <c r="C30" s="180"/>
    </row>
    <row r="31" spans="1:3" ht="15.75" customHeight="1">
      <c r="A31" s="177"/>
      <c r="B31" s="181" t="s">
        <v>265</v>
      </c>
      <c r="C31" s="180"/>
    </row>
    <row r="32" spans="1:4" ht="15.75" customHeight="1">
      <c r="A32" s="177">
        <v>210</v>
      </c>
      <c r="B32" s="179" t="s">
        <v>266</v>
      </c>
      <c r="C32" s="180">
        <v>1125</v>
      </c>
      <c r="D32" s="67">
        <v>1125</v>
      </c>
    </row>
    <row r="33" spans="1:3" ht="15.75" customHeight="1">
      <c r="A33" s="177"/>
      <c r="B33" s="181" t="s">
        <v>267</v>
      </c>
      <c r="C33" s="180"/>
    </row>
    <row r="34" spans="1:3" ht="15.75" customHeight="1">
      <c r="A34" s="177"/>
      <c r="B34" s="181" t="s">
        <v>268</v>
      </c>
      <c r="C34" s="180"/>
    </row>
    <row r="35" spans="1:3" ht="15.75" customHeight="1">
      <c r="A35" s="177"/>
      <c r="B35" s="181" t="s">
        <v>269</v>
      </c>
      <c r="C35" s="180"/>
    </row>
    <row r="36" spans="1:3" ht="15.75" customHeight="1">
      <c r="A36" s="177"/>
      <c r="B36" s="181" t="s">
        <v>270</v>
      </c>
      <c r="C36" s="180"/>
    </row>
    <row r="37" spans="1:3" ht="15.75" customHeight="1">
      <c r="A37" s="177"/>
      <c r="B37" s="181" t="s">
        <v>271</v>
      </c>
      <c r="C37" s="180"/>
    </row>
    <row r="38" spans="1:3" ht="15.75" customHeight="1">
      <c r="A38" s="177"/>
      <c r="B38" s="181" t="s">
        <v>272</v>
      </c>
      <c r="C38" s="180">
        <v>1125</v>
      </c>
    </row>
    <row r="39" spans="1:4" ht="15.75" customHeight="1">
      <c r="A39" s="177">
        <v>211</v>
      </c>
      <c r="B39" s="179" t="s">
        <v>273</v>
      </c>
      <c r="C39" s="180">
        <v>100</v>
      </c>
      <c r="D39" s="67">
        <v>100</v>
      </c>
    </row>
    <row r="40" spans="1:3" ht="15.75" customHeight="1">
      <c r="A40" s="177"/>
      <c r="B40" s="181" t="s">
        <v>274</v>
      </c>
      <c r="C40" s="180"/>
    </row>
    <row r="41" spans="1:3" ht="15.75" customHeight="1">
      <c r="A41" s="177"/>
      <c r="B41" s="181" t="s">
        <v>275</v>
      </c>
      <c r="C41" s="180"/>
    </row>
    <row r="42" spans="1:3" ht="15.75" customHeight="1">
      <c r="A42" s="177"/>
      <c r="B42" s="181" t="s">
        <v>276</v>
      </c>
      <c r="C42" s="180"/>
    </row>
    <row r="43" spans="1:3" ht="15.75" customHeight="1">
      <c r="A43" s="177"/>
      <c r="B43" s="181" t="s">
        <v>277</v>
      </c>
      <c r="C43" s="180"/>
    </row>
    <row r="44" spans="1:3" ht="15.75" customHeight="1">
      <c r="A44" s="177"/>
      <c r="B44" s="181" t="s">
        <v>579</v>
      </c>
      <c r="C44" s="180">
        <v>100</v>
      </c>
    </row>
    <row r="45" spans="1:4" ht="15.75" customHeight="1">
      <c r="A45" s="177">
        <v>212</v>
      </c>
      <c r="B45" s="179" t="s">
        <v>278</v>
      </c>
      <c r="C45" s="180">
        <v>8052</v>
      </c>
      <c r="D45" s="67">
        <v>8052</v>
      </c>
    </row>
    <row r="46" spans="1:3" ht="15.75" customHeight="1">
      <c r="A46" s="177"/>
      <c r="B46" s="181" t="s">
        <v>580</v>
      </c>
      <c r="C46" s="180">
        <v>1010</v>
      </c>
    </row>
    <row r="47" spans="1:3" ht="15.75" customHeight="1">
      <c r="A47" s="177"/>
      <c r="B47" s="181" t="s">
        <v>581</v>
      </c>
      <c r="C47" s="180">
        <v>7042</v>
      </c>
    </row>
    <row r="48" spans="1:4" ht="15.75" customHeight="1">
      <c r="A48" s="177">
        <v>213</v>
      </c>
      <c r="B48" s="179" t="s">
        <v>279</v>
      </c>
      <c r="C48" s="180">
        <v>23403</v>
      </c>
      <c r="D48" s="67">
        <v>23403</v>
      </c>
    </row>
    <row r="49" spans="1:3" ht="15.75" customHeight="1">
      <c r="A49" s="177"/>
      <c r="B49" s="181" t="s">
        <v>280</v>
      </c>
      <c r="C49" s="180"/>
    </row>
    <row r="50" spans="1:3" ht="15.75" customHeight="1">
      <c r="A50" s="177"/>
      <c r="B50" s="181" t="s">
        <v>281</v>
      </c>
      <c r="C50" s="180"/>
    </row>
    <row r="51" spans="1:3" ht="15.75" customHeight="1">
      <c r="A51" s="177"/>
      <c r="B51" s="181" t="s">
        <v>282</v>
      </c>
      <c r="C51" s="180">
        <v>20</v>
      </c>
    </row>
    <row r="52" spans="1:3" ht="15.75" customHeight="1">
      <c r="A52" s="177"/>
      <c r="B52" s="181" t="s">
        <v>283</v>
      </c>
      <c r="C52" s="180">
        <v>18229</v>
      </c>
    </row>
    <row r="53" spans="1:3" ht="15.75" customHeight="1">
      <c r="A53" s="177"/>
      <c r="B53" s="181" t="s">
        <v>582</v>
      </c>
      <c r="C53" s="180">
        <v>403</v>
      </c>
    </row>
    <row r="54" spans="1:3" ht="15.75" customHeight="1">
      <c r="A54" s="177"/>
      <c r="B54" s="181" t="s">
        <v>583</v>
      </c>
      <c r="C54" s="180">
        <v>4751</v>
      </c>
    </row>
    <row r="55" spans="1:3" ht="15.75" customHeight="1">
      <c r="A55" s="177">
        <v>214</v>
      </c>
      <c r="B55" s="179" t="s">
        <v>284</v>
      </c>
      <c r="C55" s="180"/>
    </row>
    <row r="56" spans="1:3" ht="15.75" customHeight="1">
      <c r="A56" s="177"/>
      <c r="B56" s="181" t="s">
        <v>285</v>
      </c>
      <c r="C56" s="180"/>
    </row>
    <row r="57" spans="1:3" ht="15.75" customHeight="1">
      <c r="A57" s="177"/>
      <c r="B57" s="181" t="s">
        <v>286</v>
      </c>
      <c r="C57" s="180"/>
    </row>
    <row r="58" spans="1:3" ht="15.75" customHeight="1">
      <c r="A58" s="177"/>
      <c r="B58" s="181" t="s">
        <v>287</v>
      </c>
      <c r="C58" s="180"/>
    </row>
    <row r="59" spans="1:3" ht="15.75" customHeight="1">
      <c r="A59" s="177"/>
      <c r="B59" s="181" t="s">
        <v>288</v>
      </c>
      <c r="C59" s="180"/>
    </row>
    <row r="60" spans="1:3" ht="15.75" customHeight="1">
      <c r="A60" s="177">
        <v>215</v>
      </c>
      <c r="B60" s="179" t="s">
        <v>289</v>
      </c>
      <c r="C60" s="180"/>
    </row>
    <row r="61" spans="1:3" ht="15.75" customHeight="1">
      <c r="A61" s="177"/>
      <c r="B61" s="181" t="s">
        <v>290</v>
      </c>
      <c r="C61" s="180"/>
    </row>
    <row r="62" spans="1:3" ht="15.75" customHeight="1">
      <c r="A62" s="177"/>
      <c r="B62" s="181" t="s">
        <v>291</v>
      </c>
      <c r="C62" s="180"/>
    </row>
    <row r="63" spans="1:3" ht="15.75" customHeight="1">
      <c r="A63" s="177">
        <v>216</v>
      </c>
      <c r="B63" s="179" t="s">
        <v>292</v>
      </c>
      <c r="C63" s="180"/>
    </row>
    <row r="64" spans="1:3" ht="15.75" customHeight="1">
      <c r="A64" s="177"/>
      <c r="B64" s="181" t="s">
        <v>293</v>
      </c>
      <c r="C64" s="180"/>
    </row>
    <row r="65" spans="1:3" ht="15.75" customHeight="1">
      <c r="A65" s="177"/>
      <c r="B65" s="181" t="s">
        <v>294</v>
      </c>
      <c r="C65" s="180"/>
    </row>
    <row r="66" spans="1:3" ht="15.75" customHeight="1">
      <c r="A66" s="177"/>
      <c r="B66" s="181" t="s">
        <v>295</v>
      </c>
      <c r="C66" s="180"/>
    </row>
    <row r="67" spans="1:3" ht="15.75" customHeight="1">
      <c r="A67" s="177">
        <v>217</v>
      </c>
      <c r="B67" s="179" t="s">
        <v>296</v>
      </c>
      <c r="C67" s="180"/>
    </row>
    <row r="68" spans="1:3" ht="15.75" customHeight="1">
      <c r="A68" s="177">
        <v>220</v>
      </c>
      <c r="B68" s="179" t="s">
        <v>297</v>
      </c>
      <c r="C68" s="180"/>
    </row>
    <row r="69" spans="1:3" ht="27" customHeight="1">
      <c r="A69" s="177"/>
      <c r="B69" s="181" t="s">
        <v>298</v>
      </c>
      <c r="C69" s="180"/>
    </row>
    <row r="70" spans="1:3" ht="15.75" customHeight="1">
      <c r="A70" s="177"/>
      <c r="B70" s="181" t="s">
        <v>299</v>
      </c>
      <c r="C70" s="180"/>
    </row>
    <row r="71" spans="1:3" ht="15.75" customHeight="1">
      <c r="A71" s="177"/>
      <c r="B71" s="181" t="s">
        <v>300</v>
      </c>
      <c r="C71" s="180"/>
    </row>
    <row r="72" spans="1:3" ht="15.75" customHeight="1">
      <c r="A72" s="177">
        <v>221</v>
      </c>
      <c r="B72" s="179" t="s">
        <v>301</v>
      </c>
      <c r="C72" s="180"/>
    </row>
    <row r="73" spans="1:3" ht="15.75" customHeight="1">
      <c r="A73" s="177"/>
      <c r="B73" s="181" t="s">
        <v>302</v>
      </c>
      <c r="C73" s="180"/>
    </row>
    <row r="74" spans="1:3" ht="15.75" customHeight="1">
      <c r="A74" s="177">
        <v>222</v>
      </c>
      <c r="B74" s="179" t="s">
        <v>303</v>
      </c>
      <c r="C74" s="180"/>
    </row>
    <row r="75" spans="1:4" ht="15.75" customHeight="1">
      <c r="A75" s="177">
        <v>229</v>
      </c>
      <c r="B75" s="179" t="s">
        <v>233</v>
      </c>
      <c r="C75" s="180">
        <v>2</v>
      </c>
      <c r="D75" s="67">
        <v>2</v>
      </c>
    </row>
  </sheetData>
  <sheetProtection/>
  <mergeCells count="1">
    <mergeCell ref="A2:C2"/>
  </mergeCells>
  <printOptions horizontalCentered="1"/>
  <pageMargins left="0.7479166666666667" right="0.7479166666666667" top="0.9840277777777777" bottom="0.9840277777777777" header="0.5111111111111111" footer="0.5111111111111111"/>
  <pageSetup firstPageNumber="12" useFirstPageNumber="1" fitToHeight="0" fitToWidth="1" horizontalDpi="600" verticalDpi="600" orientation="portrait" paperSize="9" r:id="rId1"/>
  <headerFooter alignWithMargins="0">
    <oddFooter>&amp;C第 &amp;P 页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张振旺</dc:creator>
  <cp:keywords/>
  <dc:description/>
  <cp:lastModifiedBy>微软用户</cp:lastModifiedBy>
  <cp:lastPrinted>2017-08-30T03:46:22Z</cp:lastPrinted>
  <dcterms:created xsi:type="dcterms:W3CDTF">2016-07-23T09:25:00Z</dcterms:created>
  <dcterms:modified xsi:type="dcterms:W3CDTF">2017-09-01T00:14:04Z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2052-9.1.0.4866</vt:lpwstr>
  </property>
</Properties>
</file>